
<file path=[Content_Types].xml><?xml version="1.0" encoding="utf-8"?>
<Types xmlns="http://schemas.openxmlformats.org/package/2006/content-types">
  <Default ContentType="application/vnd.openxmlformats-officedocument.vmlDrawing" Extension="vml"/>
  <Default ContentType="application/xml" Extension="xml"/>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Video photo booth rental Yorba " sheetId="1" r:id="rId4"/>
    <sheet state="visible" name="Keywords" sheetId="2" r:id="rId5"/>
    <sheet state="visible" name="Content" sheetId="3" r:id="rId6"/>
    <sheet state="visible" name="Calendar Events" sheetId="4" r:id="rId7"/>
    <sheet state="visible" name="RSS Feeds" sheetId="5" r:id="rId8"/>
  </sheets>
  <definedNames/>
  <calcPr/>
</workbook>
</file>

<file path=xl/comments1.xml><?xml version="1.0" encoding="utf-8"?>
<comments xmlns:r="http://schemas.openxmlformats.org/officeDocument/2006/relationships" xmlns="http://schemas.openxmlformats.org/spreadsheetml/2006/main" xmlns:xr="http://schemas.microsoft.com/office/spreadsheetml/2014/revision">
  <authors>
    <author/>
  </authors>
  <commentList>
    <comment authorId="0" ref="A1">
      <text>
        <t xml:space="preserve">link https://sites.google.com/view/culvercityphotoboothrentals
	-Erin Edwards
----
link https://sites.google.com/view/vogue-booth-rental-los-angeles/home
 link https://sites.google.com/view/brea-photo-booth-rental/home
 link https://sites.google.com/view/culvercityphotoboothrentals/home
	-Erin Edwards
----
document https://docs.google.com/document/d/1_HJY7UZS0kp8sggKFvVrmX6hWIDoodkzTG4lBrf-wyA/edit?usp=sharing
 document pub https://docs.google.com/document/d/1_HJY7UZS0kp8sggKFvVrmX6hWIDoodkzTG4lBrf-wyA/pub
 document view https://docs.google.com/document/d/1_HJY7UZS0kp8sggKFvVrmX6hWIDoodkzTG4lBrf-wyA/view
 document https://docs.google.com/document/d/1RjxI3YezhGheeaZnjyCPITgTGHfq4ahczh62hNUbNy8/edit?usp=sharing
 document pub https://docs.google.com/document/d/1RjxI3YezhGheeaZnjyCPITgTGHfq4ahczh62hNUbNy8/pub
 document view https://docs.google.com/document/d/1RjxI3YezhGheeaZnjyCPITgTGHfq4ahczh62hNUbNy8/view
 document https://docs.google.com/document/d/17xODd5bf4zn72V6z4TKXYxXiHw6sZBIIXnyBfmlaIFY/edit?usp=sharing
 document pub https://docs.google.com/document/d/17xODd5bf4zn72V6z4TKXYxXiHw6sZBIIXnyBfmlaIFY/pub
 document view https://docs.google.com/document/d/17xODd5bf4zn72V6z4TKXYxXiHw6sZBIIXnyBfmlaIFY/view
 link https://sites.google.com/view/irvinephotoboothrental/photo-booth-rental-irvine
 link https://sites.google.com/view/vogue-booth-rental-los-angeles/home
 link https://sites.google.com/view/brea-photo-booth-rental/home
 link https://sites.google.com/view/culvercityphotoboothrentals/home
 link https://sites.google.com/view/culvercityphotoboothrentals
 document https://docs.google.com/document/d/1UBxRsjiwxkhBehlu-efprpbWRQdqCX5_CzRcFmBc47A/edit?usp=sharing
 document pub https://docs.google.com/document/d/1UBxRsjiwxkhBehlu-efprpbWRQdqCX5_CzRcFmBc47A/pub
 document view https://docs.google.com/document/d/1UBxRsjiwxkhBehlu-efprpbWRQdqCX5_CzRcFmBc47A/view
 document https://docs.google.com/document/d/1Z4m33XhP5nOG3dMzlMgbFrNxWoI0XloxNJ6E_vW1i-g/edit?usp=sharing
 document pub https://docs.google.com/document/d/1Z4m33XhP5nOG3dMzlMgbFrNxWoI0XloxNJ6E_vW1i-g/pub
 document view https://docs.google.com/document/d/1Z4m33XhP5nOG3dMzlMgbFrNxWoI0XloxNJ6E_vW1i-g/view
 link https://sites.google.com/view/irvinephotoboothrental/photo-booth-rental-irvine
	-Erin Edwards
----
document https://docs.google.com/document/d/1WndDVktQbwQTJFLaqgjf4vCXKAI_qp7syN4CH_9Q_xU/edit?usp=sharing
 document pub https://docs.google.com/document/d/1WndDVktQbwQTJFLaqgjf4vCXKAI_qp7syN4CH_9Q_xU/pub
 document view https://docs.google.com/document/d/1WndDVktQbwQTJFLaqgjf4vCXKAI_qp7syN4CH_9Q_xU/view
 link https://sites.google.com/view/irvinephotoboothrental/photo-booth-rental-irvine
 link https://sites.google.com/view/vogue-booth-rental-los-angeles/home
 link https://sites.google.com/view/brea-photo-booth-rental/home
 link https://sites.google.com/view/culvercityphotoboothrentals/home
 link https://sites.google.com/view/culvercityphotoboothrentals
 document https://docs.google.com/document/d/1e4bj7ShUjoEi9zCy0_t41UNFZuDQobRdobQXQypcpqg/edit?usp=sharing
 document pub https://docs.google.com/document/d/1e4bj7ShUjoEi9zCy0_t41UNFZuDQobRdobQXQypcpqg/pub
 document view https://docs.google.com/document/d/1e4bj7ShUjoEi9zCy0_t41UNFZuDQobRdobQXQypcpqg/view
 document https://docs.google.com/document/d/1AlPMg0XfDk44S5RiWyTQZOx0MSzCcCw7m2r9wnErCec/edit?usp=sharing
 document pub https://docs.google.com/document/d/1AlPMg0XfDk44S5RiWyTQZOx0MSzCcCw7m2r9wnErCec/pub
 document view https://docs.google.com/document/d/1AlPMg0XfDk44S5RiWyTQZOx0MSzCcCw7m2r9wnErCec/view
 document https://docs.google.com/document/d/1U13LuX8YAJ1PYQd2NuXIQW6jFNpJgS5YSW12MyH_PQc/edit?usp=sharing
 document pub https://docs.google.com/document/d/1U13LuX8YAJ1PYQd2NuXIQW6jFNpJgS5YSW12MyH_PQc/pub
 document view https://docs.google.com/document/d/1U13LuX8YAJ1PYQd2NuXIQW6jFNpJgS5YSW12MyH_PQc/view
 link https://sites.google.com/view/irvinephotoboothrental/photo-booth-rental-irvine
 link https://sites.google.com/view/vogue-booth-rental-los-angeles/home
 link https://sites.google.com/view/brea-photo-booth-rental/home
 link https://sites.google.com/view/culvercityphotoboothrentals/home
 link https://sites.google.com/view/culvercityphotoboothrentals
	-Erin Edwards
----
link https://sites.google.com/view/culvercityphotoboothrentals
 document https://docs.google.com/document/d/1OzpOjiWm7IrhMKLSacS7raa2nWQ39i1YiHqOkNAyBgA/edit?usp=sharing
 document pub https://docs.google.com/document/d/1OzpOjiWm7IrhMKLSacS7raa2nWQ39i1YiHqOkNAyBgA/pub
 document view https://docs.google.com/document/d/1OzpOjiWm7IrhMKLSacS7raa2nWQ39i1YiHqOkNAyBgA/view
 document https://docs.google.com/document/d/14WBQwrwMGtWFT9aSJQhXV4N1fwEpAz2o9-UTeJtR9XI/edit?usp=sharing
 document pub https://docs.google.com/document/d/14WBQwrwMGtWFT9aSJQhXV4N1fwEpAz2o9-UTeJtR9XI/pub
 document view https://docs.google.com/document/d/14WBQwrwMGtWFT9aSJQhXV4N1fwEpAz2o9-UTeJtR9XI/view
 document https://docs.google.com/document/d/10Sd9APsJB-3ITqGmOWoYc-afk-8xE7h_h2tVSKXdQgo/edit?usp=sharing
 document pub https://docs.google.com/document/d/10Sd9APsJB-3ITqGmOWoYc-afk-8xE7h_h2tVSKXdQgo/pub
 document view https://docs.google.com/document/d/10Sd9APsJB-3ITqGmOWoYc-afk-8xE7h_h2tVSKXdQgo/view
 link https://sites.google.com/view/irvinephotoboothrental/photo-booth-rental-irvine
 link https://sites.google.com/view/vogue-booth-rental-los-angeles/home
 link https://sites.google.com/view/brea-photo-booth-rental/home
 link https://sites.google.com/view/culvercityphotoboothrentals/home
 link https://sites.google.com/view/culvercityphotoboothrentals
 document https://docs.google.com/document/d/15vNGwXr_mIZDdw5K2G9OoOV7tDQkMI4QC9-4nzQ85Co/edit?usp=sharing
 document pub https://docs.google.com/document/d/15vNGwXr_mIZDdw5K2G9OoOV7tDQkMI4QC9-4nzQ85Co/pub
 document view https://docs.google.com/document/d/15vNGwXr_mIZDdw5K2G9OoOV7tDQkMI4QC9-4nzQ85Co/view
 document https://docs.google.com/document/d/18pnCRPUG8AVs6lB00SKsy4zgVAHEEGAgVjj36BeXhuA/edit?usp=sharing
 document pub https://docs.google.com/document/d/18pnCRPUG8AVs6lB00SKsy4zgVAHEEGAgVjj36BeXhuA/pub
 document view https://docs.google.com/document/d/18pnCRPUG8AVs6lB00SKsy4zgVAHEEGAgVjj36BeXhuA/view
	-Erin Edwards
----
document view https://docs.google.com/document/d/1mE0_D4AtaT7IrEQGmSmfifcXxM2axMb308bsX04euLw/view
 document https://docs.google.com/document/d/1iEVCouFNs5nnjB3cDFWxKAFyYgSIcFQnI5WgIAya2N8/edit?usp=sharing
 document pub https://docs.google.com/document/d/1iEVCouFNs5nnjB3cDFWxKAFyYgSIcFQnI5WgIAya2N8/pub
 document view https://docs.google.com/document/d/1iEVCouFNs5nnjB3cDFWxKAFyYgSIcFQnI5WgIAya2N8/view
 link https://sites.google.com/view/irvinephotoboothrental/photo-booth-rental-irvine
 link https://sites.google.com/view/vogue-booth-rental-los-angeles/home
 link https://sites.google.com/view/brea-photo-booth-rental/home
 link https://sites.google.com/view/culvercityphotoboothrentals/home
 link https://sites.google.com/view/culvercityphotoboothrentals
 document https://docs.google.com/document/d/1s8v61zUR1bOasevC3miGs2LqKP7ImRFP8vbttnCA_Xo/edit?usp=sharing
 document pub https://docs.google.com/document/d/1s8v61zUR1bOasevC3miGs2LqKP7ImRFP8vbttnCA_Xo/pub
 document view https://docs.google.com/document/d/1s8v61zUR1bOasevC3miGs2LqKP7ImRFP8vbttnCA_Xo/view
 document https://docs.google.com/document/d/1goLJieO2T-rZ05U3_a1IrX93vG8LYDeXgweye9thwXo/edit?usp=sharing
 document pub https://docs.google.com/document/d/1goLJieO2T-rZ05U3_a1IrX93vG8LYDeXgweye9thwXo/pub
 document view https://docs.google.com/document/d/1goLJieO2T-rZ05U3_a1IrX93vG8LYDeXgweye9thwXo/view
 document https://docs.google.com/document/d/1qO6HPhBjyptVDVMEIC42VVGnkix-cHRTvMon4zmvWdY/edit?usp=sharing
 document pub https://docs.google.com/document/d/1qO6HPhBjyptVDVMEIC42VVGnkix-cHRTvMon4zmvWdY/pub
 document view https://docs.google.com/document/d/1qO6HPhBjyptVDVMEIC42VVGnkix-cHRTvMon4zmvWdY/view
 link https://sites.google.com/view/irvinephotoboothrental/photo-booth-rental-irvine
 link https://sites.google.com/view/vogue-booth-rental-los-angeles/home
 link https://sites.google.com/view/brea-photo-booth-rental/home
 link https://sites.google.com/view/culvercityphotoboothrentals/home
	-Erin Edwards
----
Calendar - All Day Event https://www.google.com/calendar/event?eid=bjFnbTB2ajA3aDh0bm9jdnFjbDhyOG1kbXMgMDI3YmVmMDg5YjYxMTdjMTU0NzJhYzcyMzg1ZDQ4MWJjMmUxYzE0ZTliYmViMTJiNmE4YjczYzkwOTUyNzE3NEBncm91cC5jYWxlbmRhci5nb29nbGUuY29t
 Calendar - All Day Event https://www.google.com/calendar/event?eid=NzJxMXNnMDEwZWFlNWRyNHBwdTVoaGFzb28gMDI3YmVmMDg5YjYxMTdjMTU0NzJhYzcyMzg1ZDQ4MWJjMmUxYzE0ZTliYmViMTJiNmE4YjczYzkwOTUyNzE3NEBncm91cC5jYWxlbmRhci5nb29nbGUuY29t
 video https://youtu.be/cij3xm1LtS8
 video https://youtu.be/xcQXxcHLLWI
 video https://youtu.be/-wfRHfpyDRU
 video https://youtu.be/wm3S3txTd24
 video https://youtu.be/EUe8JfkM-u4
 sheet https://docs.google.com/spreadsheets/d/1sIed-eUQb5Ayo_G7f0u4eiWDYlxEWasB-N8pAYI5dTY/edit#gid=0
 sheet https://docs.google.com/spreadsheets/d/1sIed-eUQb5Ayo_G7f0u4eiWDYlxEWasB-N8pAYI5dTY/edit#gid=778918722
 sheet https://docs.google.com/spreadsheets/d/1sIed-eUQb5Ayo_G7f0u4eiWDYlxEWasB-N8pAYI5dTY/edit#gid=1073393166
 sheet https://docs.google.com/spreadsheets/d/1sIed-eUQb5Ayo_G7f0u4eiWDYlxEWasB-N8pAYI5dTY/edit#gid=1822859373
 sheet https://docs.google.com/spreadsheets/d/1sIed-eUQb5Ayo_G7f0u4eiWDYlxEWasB-N8pAYI5dTY/edit#gid=687712354
 folder HTML https://drive.google.com/drive/folders/1Q2aGRYPzMJ8mz3C-FUlmyK__HRKydM26?usp=sharing
 HTML https://drive.google.com/file/d/1bJwEVlelY5SJ_MfWvGQstKMndvviuDt8/view?usp=sharing
 folder Microsoft Files https://drive.google.com/drive/folders/1-LR_jbVLq1ADVPhPCrqxE7V9_6ymHcyn?usp=sharing
 document https://docs.google.com/document/d/1HtAYTgn2R66xgidpdqTuidoiGkf7TFCzx20-Ft9JziQ/edit?usp=sharing
 document pub https://docs.google.com/document/d/1HtAYTgn2R66xgidpdqTuidoiGkf7TFCzx20-Ft9JziQ/pub
 document view https://docs.google.com/document/d/1HtAYTgn2R66xgidpdqTuidoiGkf7TFCzx20-Ft9JziQ/view
 document https://docs.google.com/document/d/1mE0_D4AtaT7IrEQGmSmfifcXxM2axMb308bsX04euLw/edit?usp=sharing
 document pub https://docs.google.com/document/d/1mE0_D4AtaT7IrEQGmSmfifcXxM2axMb308bsX04euLw/pub
	-Erin Edwards
----
Calendar - All Day Event https://www.google.com/calendar/event?eid=cjVzbnJxZHZ2NmlkaWFqZTZ0OWkyNGh2dTAgMDI3YmVmMDg5YjYxMTdjMTU0NzJhYzcyMzg1ZDQ4MWJjMmUxYzE0ZTliYmViMTJiNmE4YjczYzkwOTUyNzE3NEBncm91cC5jYWxlbmRhci5nb29nbGUuY29t
 Calendar - All Day Event https://www.google.com/calendar/event?eid=bGY1c2txajduYWtxbjMzazBvcmNoczVuMTggMDI3YmVmMDg5YjYxMTdjMTU0NzJhYzcyMzg1ZDQ4MWJjMmUxYzE0ZTliYmViMTJiNmE4YjczYzkwOTUyNzE3NEBncm91cC5jYWxlbmRhci5nb29nbGUuY29t
 Calendar - All Day Event https://www.google.com/calendar/event?eid=dXY1YjVzdHQ2M2M0ZThyZjUyb3FwcG5rNG8gMDI3YmVmMDg5YjYxMTdjMTU0NzJhYzcyMzg1ZDQ4MWJjMmUxYzE0ZTliYmViMTJiNmE4YjczYzkwOTUyNzE3NEBncm91cC5jYWxlbmRhci5nb29nbGUuY29t
 Calendar - All Day Event https://www.google.com/calendar/event?eid=bWNoYm0ydHVsZzRmY3F0NTZpMjNoZXI5N2sgMDI3YmVmMDg5YjYxMTdjMTU0NzJhYzcyMzg1ZDQ4MWJjMmUxYzE0ZTliYmViMTJiNmE4YjczYzkwOTUyNzE3NEBncm91cC5jYWxlbmRhci5nb29nbGUuY29t
 Calendar - All Day Event https://www.google.com/calendar/event?eid=NHNyN2ptcWVhczMzZ2g2aWljNGxuZzc2ZGcgMDI3YmVmMDg5YjYxMTdjMTU0NzJhYzcyMzg1ZDQ4MWJjMmUxYzE0ZTliYmViMTJiNmE4YjczYzkwOTUyNzE3NEBncm91cC5jYWxlbmRhci5nb29nbGUuY29t
 Calendar - All Day Event https://www.google.com/calendar/event?eid=b3VucmwxamcxZWFoOWdudG11cWVmYmc2aGcgMDI3YmVmMDg5YjYxMTdjMTU0NzJhYzcyMzg1ZDQ4MWJjMmUxYzE0ZTliYmViMTJiNmE4YjczYzkwOTUyNzE3NEBncm91cC5jYWxlbmRhci5nb29nbGUuY29t
 Calendar - All Day Event https://www.google.com/calendar/event?eid=OXNrOHFjODhvZGZpaHAxZHFnaTFyOGZvNm8gMDI3YmVmMDg5YjYxMTdjMTU0NzJhYzcyMzg1ZDQ4MWJjMmUxYzE0ZTliYmViMTJiNmE4YjczYzkwOTUyNzE3NEBncm91cC5jYWxlbmRhci5nb29nbGUuY29t
 Calendar - All Day Event https://www.google.com/calendar/event?eid=N2ZxcXA2NWpyOGw4MzZ2bG9wMGVmcmlybzggMDI3YmVmMDg5YjYxMTdjMTU0NzJhYzcyMzg1ZDQ4MWJjMmUxYzE0ZTliYmViMTJiNmE4YjczYzkwOTUyNzE3NEBncm91cC5jYWxlbmRhci5nb29nbGUuY29t
 Calendar - All Day Event https://www.google.com/calendar/event?eid=aWwxZWFuMW1vdWExZ2o3ZGdrNXBpY2VodXMgMDI3YmVmMDg5YjYxMTdjMTU0NzJhYzcyMzg1ZDQ4MWJjMmUxYzE0ZTliYmViMTJiNmE4YjczYzkwOTUyNzE3NEBncm91cC5jYWxlbmRhci5nb29nbGUuY29t
	-Erin Edwards
----
document https://docs.google.com/document/d/169H6LTu6M0xnWs3bNZWnViYY352wBcavASOAShEj9VY/edit?usp=sharing
 document pub https://docs.google.com/document/d/169H6LTu6M0xnWs3bNZWnViYY352wBcavASOAShEj9VY/pub
 document view https://docs.google.com/document/d/169H6LTu6M0xnWs3bNZWnViYY352wBcavASOAShEj9VY/view
 presentation https://docs.google.com/presentation/d/1331VxGAEtEP0ltmzUQ5Kp1tNPwQtsqS9TJGLys0npMw/edit?usp=sharing
 presentation pub https://docs.google.com/presentation/d/1331VxGAEtEP0ltmzUQ5Kp1tNPwQtsqS9TJGLys0npMw/pub?start=true&amp;loop=true&amp;delayms=3000
 presentation view https://docs.google.com/presentation/d/1331VxGAEtEP0ltmzUQ5Kp1tNPwQtsqS9TJGLys0npMw/view
 presentation html https://docs.google.com/presentation/d/1331VxGAEtEP0ltmzUQ5Kp1tNPwQtsqS9TJGLys0npMw/htmlpresent
 calendar https://calendar.google.com/calendar/embed?src=027bef089b6117c15472ac72385d481bc2e1c14e9bbeb12b6a8b73c909527174@group.calendar.google.com
 Calendar - All Day Event https://www.google.com/calendar/event?eid=YXJqajY1NG1mNmlkY2sxNjBjbjBhdjE0bjQgMDI3YmVmMDg5YjYxMTdjMTU0NzJhYzcyMzg1ZDQ4MWJjMmUxYzE0ZTliYmViMTJiNmE4YjczYzkwOTUyNzE3NEBncm91cC5jYWxlbmRhci5nb29nbGUuY29t
 Calendar - All Day Event https://www.google.com/calendar/event?eid=amhtY2gwMGI5OW1mMmZmb3A0aWNjZ2NodXMgMDI3YmVmMDg5YjYxMTdjMTU0NzJhYzcyMzg1ZDQ4MWJjMmUxYzE0ZTliYmViMTJiNmE4YjczYzkwOTUyNzE3NEBncm91cC5jYWxlbmRhci5nb29nbGUuY29t
 Calendar - All Day Event https://www.google.com/calendar/event?eid=YTZ0cjJhMzlnc2tkbDJ0bDFxdmg2MnUzYzAgMDI3YmVmMDg5YjYxMTdjMTU0NzJhYzcyMzg1ZDQ4MWJjMmUxYzE0ZTliYmViMTJiNmE4YjczYzkwOTUyNzE3NEBncm91cC5jYWxlbmRhci5nb29nbGUuY29t
 Calendar - All Day Event https://www.google.com/calendar/event?eid=NzhuNm82amF1YWUwazhqM2tybnZwbm4yMmMgMDI3YmVmMDg5YjYxMTdjMTU0NzJhYzcyMzg1ZDQ4MWJjMmUxYzE0ZTliYmViMTJiNmE4YjczYzkwOTUyNzE3NEBncm91cC5jYWxlbmRhci5nb29nbGUuY29t
	-Erin Edwards
----
CellImage 
 target url https://sites.google.com/view/video-photo-booth-rental-aliso/gif-photo-booth-rental-aliso-viejo
 folder top https://drive.google.com/drive/folders/1sPFv1bI-tdvweQ3bXSCCuuqcI88i59wF?usp=sharing
 rss feed https://news.google.com/rss/search?q=photobooth
 folder articles https://drive.google.com/drive/folders/18gH3-Km5QJYfv-b3x-WC1NU4ZRHUh1Ss?usp=sharing
 folder photos https://drive.google.com/drive/folders/1nM0K1Gom5ltvMs18Cf4PyqdsMr30JMqq?usp=sharing
 folder pdfs https://drive.google.com/drive/folders/1GNSl6V6BLgwmrZYpoVFMsylbCh_0pqRy?usp=sharing
 folder slides https://drive.google.com/drive/folders/1y0oO7mJTB9pPM7Zrj8WVX3GCmJwpN8qC?usp=sharing
 photo https://drive.google.com/file/d/1CRkk8lGsYTg1PzAsDBLamtOAmjsYaiuu/view?usp=sharing
 photo https://drive.google.com/file/d/1XGhASpQL_fPrLbpGIgP8lRk5VUhK9uY9/view?usp=sharing
 photo https://drive.google.com/file/d/1kPcxEfysqhBbJOKDz2ktCHvI5z5Ej-bO/view?usp=sharing
 photo https://drive.google.com/file/d/1Vh0Hul9FukPAiQkfqRctbJLN5lThgbFz/view?usp=sharing
 spreadsheet https://docs.google.com/spreadsheets/d/1sIed-eUQb5Ayo_G7f0u4eiWDYlxEWasB-N8pAYI5dTY/edit?usp=sharing
 spreadsheet key https://docs.google.com/spreadsheet/pub?key=1sIed-eUQb5Ayo_G7f0u4eiWDYlxEWasB-N8pAYI5dTY
 spreadsheet pubhtml https://docs.google.com/spreadsheets/d/1sIed-eUQb5Ayo_G7f0u4eiWDYlxEWasB-N8pAYI5dTY/pubhtml
 spreadsheet pub https://docs.google.com/spreadsheets/d/1sIed-eUQb5Ayo_G7f0u4eiWDYlxEWasB-N8pAYI5dTY/pub
 spreadsheet view https://docs.google.com/spreadsheets/d/1sIed-eUQb5Ayo_G7f0u4eiWDYlxEWasB-N8pAYI5dTY/view
 form https://docs.google.com/forms/d/1uhd2lCGTfPRbNsI777KZFafNXwoscPox1R5gqsogJAg/edit?usp=sharing
 drawing https://docs.google.com/drawings/d/1URRi6gRuQs67IcB9CeQmZgPPtjZ5Wgi7dC8thXa_ajM/edit?usp=sharing
 image https://drive.google.com/file/d/1Ub_baxN1yIKa7z6PHbWKiQ5Hv3QmkYdb/view?usp=drivesdk
 image link https://sites.google.com/view/aitransformphotobooth/home
	-Erin Edwards</t>
      </text>
    </comment>
  </commentList>
</comments>
</file>

<file path=xl/sharedStrings.xml><?xml version="1.0" encoding="utf-8"?>
<sst xmlns="http://schemas.openxmlformats.org/spreadsheetml/2006/main" count="1213" uniqueCount="640">
  <si>
    <t>target url</t>
  </si>
  <si>
    <t>Video photo booth rental Yorba Linda</t>
  </si>
  <si>
    <t>https://sites.google.com/view/video-photo-booth-rental-aliso/gif-photo-booth-rental-aliso-viejo</t>
  </si>
  <si>
    <t>folder top</t>
  </si>
  <si>
    <t>https://drive.google.com/drive/folders/1sPFv1bI-tdvweQ3bXSCCuuqcI88i59wF?usp=sharing</t>
  </si>
  <si>
    <t>rss feed</t>
  </si>
  <si>
    <t>https://news.google.com/rss/search?q=photobooth</t>
  </si>
  <si>
    <t>folder articles</t>
  </si>
  <si>
    <t>Video photo booth rental Yorba Linda Articles</t>
  </si>
  <si>
    <t>https://drive.google.com/drive/folders/18gH3-Km5QJYfv-b3x-WC1NU4ZRHUh1Ss?usp=sharing</t>
  </si>
  <si>
    <t>folder photos</t>
  </si>
  <si>
    <t>Video photo booth rental Yorba Linda Photos</t>
  </si>
  <si>
    <t>https://drive.google.com/drive/folders/1nM0K1Gom5ltvMs18Cf4PyqdsMr30JMqq?usp=sharing</t>
  </si>
  <si>
    <t>folder pdfs</t>
  </si>
  <si>
    <t>Video photo booth rental Yorba Linda PDFs</t>
  </si>
  <si>
    <t>https://drive.google.com/drive/folders/1GNSl6V6BLgwmrZYpoVFMsylbCh_0pqRy?usp=sharing</t>
  </si>
  <si>
    <t>folder slides</t>
  </si>
  <si>
    <t>Video photo booth rental Yorba Linda Slides</t>
  </si>
  <si>
    <t>https://drive.google.com/drive/folders/1y0oO7mJTB9pPM7Zrj8WVX3GCmJwpN8qC?usp=sharing</t>
  </si>
  <si>
    <t>photo</t>
  </si>
  <si>
    <t>https://drive.google.com/file/d/1CRkk8lGsYTg1PzAsDBLamtOAmjsYaiuu/view?usp=sharing</t>
  </si>
  <si>
    <t>https://drive.google.com/file/d/1XGhASpQL_fPrLbpGIgP8lRk5VUhK9uY9/view?usp=sharing</t>
  </si>
  <si>
    <t>https://drive.google.com/file/d/1kPcxEfysqhBbJOKDz2ktCHvI5z5Ej-bO/view?usp=sharing</t>
  </si>
  <si>
    <t>https://drive.google.com/file/d/1Vh0Hul9FukPAiQkfqRctbJLN5lThgbFz/view?usp=sharing</t>
  </si>
  <si>
    <t>spreadsheet</t>
  </si>
  <si>
    <t>https://docs.google.com/spreadsheets/d/1sIed-eUQb5Ayo_G7f0u4eiWDYlxEWasB-N8pAYI5dTY/edit?usp=sharing</t>
  </si>
  <si>
    <t>spreadsheet key</t>
  </si>
  <si>
    <t>Video photo booth rental Yorba Linda key</t>
  </si>
  <si>
    <t>https://docs.google.com/spreadsheet/pub?key=1sIed-eUQb5Ayo_G7f0u4eiWDYlxEWasB-N8pAYI5dTY</t>
  </si>
  <si>
    <t>spreadsheet pubhtml</t>
  </si>
  <si>
    <t>Video photo booth rental Yorba Linda pubhtml</t>
  </si>
  <si>
    <t>https://docs.google.com/spreadsheets/d/1sIed-eUQb5Ayo_G7f0u4eiWDYlxEWasB-N8pAYI5dTY/pubhtml</t>
  </si>
  <si>
    <t>spreadsheet pub</t>
  </si>
  <si>
    <t>Video photo booth rental Yorba Linda pub</t>
  </si>
  <si>
    <t>https://docs.google.com/spreadsheets/d/1sIed-eUQb5Ayo_G7f0u4eiWDYlxEWasB-N8pAYI5dTY/pub</t>
  </si>
  <si>
    <t>spreadsheet view</t>
  </si>
  <si>
    <t>Video photo booth rental Yorba Linda view</t>
  </si>
  <si>
    <t>https://docs.google.com/spreadsheets/d/1sIed-eUQb5Ayo_G7f0u4eiWDYlxEWasB-N8pAYI5dTY/view</t>
  </si>
  <si>
    <t>form</t>
  </si>
  <si>
    <t>https://docs.google.com/forms/d/1uhd2lCGTfPRbNsI777KZFafNXwoscPox1R5gqsogJAg/edit?usp=sharing</t>
  </si>
  <si>
    <t>drawing</t>
  </si>
  <si>
    <t>https://docs.google.com/drawings/d/1URRi6gRuQs67IcB9CeQmZgPPtjZ5Wgi7dC8thXa_ajM/edit?usp=sharing</t>
  </si>
  <si>
    <t>image</t>
  </si>
  <si>
    <t>CTA or Logo</t>
  </si>
  <si>
    <t>https://drive.google.com/file/d/1Ub_baxN1yIKa7z6PHbWKiQ5Hv3QmkYdb/view?usp=drivesdk</t>
  </si>
  <si>
    <t>image link</t>
  </si>
  <si>
    <t>CTA or Logo - image link</t>
  </si>
  <si>
    <t>https://sites.google.com/view/aitransformphotobooth/home</t>
  </si>
  <si>
    <t>document</t>
  </si>
  <si>
    <t>https://docs.google.com/document/d/169H6LTu6M0xnWs3bNZWnViYY352wBcavASOAShEj9VY/edit?usp=sharing</t>
  </si>
  <si>
    <t>document pub</t>
  </si>
  <si>
    <t>https://docs.google.com/document/d/169H6LTu6M0xnWs3bNZWnViYY352wBcavASOAShEj9VY/pub</t>
  </si>
  <si>
    <t>document view</t>
  </si>
  <si>
    <t>https://docs.google.com/document/d/169H6LTu6M0xnWs3bNZWnViYY352wBcavASOAShEj9VY/view</t>
  </si>
  <si>
    <t>presentation</t>
  </si>
  <si>
    <t>https://docs.google.com/presentation/d/1331VxGAEtEP0ltmzUQ5Kp1tNPwQtsqS9TJGLys0npMw/edit?usp=sharing</t>
  </si>
  <si>
    <t>presentation pub</t>
  </si>
  <si>
    <t>https://docs.google.com/presentation/d/1331VxGAEtEP0ltmzUQ5Kp1tNPwQtsqS9TJGLys0npMw/pub?start=true&amp;loop=true&amp;delayms=3000</t>
  </si>
  <si>
    <t>presentation view</t>
  </si>
  <si>
    <t>https://docs.google.com/presentation/d/1331VxGAEtEP0ltmzUQ5Kp1tNPwQtsqS9TJGLys0npMw/view</t>
  </si>
  <si>
    <t>presentation html</t>
  </si>
  <si>
    <t>Video photo booth rental Yorba Linda html</t>
  </si>
  <si>
    <t>https://docs.google.com/presentation/d/1331VxGAEtEP0ltmzUQ5Kp1tNPwQtsqS9TJGLys0npMw/htmlpresent</t>
  </si>
  <si>
    <t>calendar</t>
  </si>
  <si>
    <t>Calendar - Video photo booth rental Yorba Linda</t>
  </si>
  <si>
    <t>https://calendar.google.com/calendar/embed?src=027bef089b6117c15472ac72385d481bc2e1c14e9bbeb12b6a8b73c909527174@group.calendar.google.com</t>
  </si>
  <si>
    <t>Calendar - All Day Event</t>
  </si>
  <si>
    <t>Calendar - Video photo booth rental Yorba Linda - Event</t>
  </si>
  <si>
    <t>https://www.google.com/calendar/event?eid=YXJqajY1NG1mNmlkY2sxNjBjbjBhdjE0bjQgMDI3YmVmMDg5YjYxMTdjMTU0NzJhYzcyMzg1ZDQ4MWJjMmUxYzE0ZTliYmViMTJiNmE4YjczYzkwOTUyNzE3NEBncm91cC5jYWxlbmRhci5nb29nbGUuY29t</t>
  </si>
  <si>
    <t>https://www.google.com/calendar/event?eid=amhtY2gwMGI5OW1mMmZmb3A0aWNjZ2NodXMgMDI3YmVmMDg5YjYxMTdjMTU0NzJhYzcyMzg1ZDQ4MWJjMmUxYzE0ZTliYmViMTJiNmE4YjczYzkwOTUyNzE3NEBncm91cC5jYWxlbmRhci5nb29nbGUuY29t</t>
  </si>
  <si>
    <t>https://www.google.com/calendar/event?eid=YTZ0cjJhMzlnc2tkbDJ0bDFxdmg2MnUzYzAgMDI3YmVmMDg5YjYxMTdjMTU0NzJhYzcyMzg1ZDQ4MWJjMmUxYzE0ZTliYmViMTJiNmE4YjczYzkwOTUyNzE3NEBncm91cC5jYWxlbmRhci5nb29nbGUuY29t</t>
  </si>
  <si>
    <t>https://www.google.com/calendar/event?eid=NzhuNm82amF1YWUwazhqM2tybnZwbm4yMmMgMDI3YmVmMDg5YjYxMTdjMTU0NzJhYzcyMzg1ZDQ4MWJjMmUxYzE0ZTliYmViMTJiNmE4YjczYzkwOTUyNzE3NEBncm91cC5jYWxlbmRhci5nb29nbGUuY29t</t>
  </si>
  <si>
    <t>https://www.google.com/calendar/event?eid=cjVzbnJxZHZ2NmlkaWFqZTZ0OWkyNGh2dTAgMDI3YmVmMDg5YjYxMTdjMTU0NzJhYzcyMzg1ZDQ4MWJjMmUxYzE0ZTliYmViMTJiNmE4YjczYzkwOTUyNzE3NEBncm91cC5jYWxlbmRhci5nb29nbGUuY29t</t>
  </si>
  <si>
    <t>https://www.google.com/calendar/event?eid=bGY1c2txajduYWtxbjMzazBvcmNoczVuMTggMDI3YmVmMDg5YjYxMTdjMTU0NzJhYzcyMzg1ZDQ4MWJjMmUxYzE0ZTliYmViMTJiNmE4YjczYzkwOTUyNzE3NEBncm91cC5jYWxlbmRhci5nb29nbGUuY29t</t>
  </si>
  <si>
    <t>https://www.google.com/calendar/event?eid=dXY1YjVzdHQ2M2M0ZThyZjUyb3FwcG5rNG8gMDI3YmVmMDg5YjYxMTdjMTU0NzJhYzcyMzg1ZDQ4MWJjMmUxYzE0ZTliYmViMTJiNmE4YjczYzkwOTUyNzE3NEBncm91cC5jYWxlbmRhci5nb29nbGUuY29t</t>
  </si>
  <si>
    <t>https://www.google.com/calendar/event?eid=bWNoYm0ydHVsZzRmY3F0NTZpMjNoZXI5N2sgMDI3YmVmMDg5YjYxMTdjMTU0NzJhYzcyMzg1ZDQ4MWJjMmUxYzE0ZTliYmViMTJiNmE4YjczYzkwOTUyNzE3NEBncm91cC5jYWxlbmRhci5nb29nbGUuY29t</t>
  </si>
  <si>
    <t>https://www.google.com/calendar/event?eid=NHNyN2ptcWVhczMzZ2g2aWljNGxuZzc2ZGcgMDI3YmVmMDg5YjYxMTdjMTU0NzJhYzcyMzg1ZDQ4MWJjMmUxYzE0ZTliYmViMTJiNmE4YjczYzkwOTUyNzE3NEBncm91cC5jYWxlbmRhci5nb29nbGUuY29t</t>
  </si>
  <si>
    <t>https://www.google.com/calendar/event?eid=b3VucmwxamcxZWFoOWdudG11cWVmYmc2aGcgMDI3YmVmMDg5YjYxMTdjMTU0NzJhYzcyMzg1ZDQ4MWJjMmUxYzE0ZTliYmViMTJiNmE4YjczYzkwOTUyNzE3NEBncm91cC5jYWxlbmRhci5nb29nbGUuY29t</t>
  </si>
  <si>
    <t>https://www.google.com/calendar/event?eid=OXNrOHFjODhvZGZpaHAxZHFnaTFyOGZvNm8gMDI3YmVmMDg5YjYxMTdjMTU0NzJhYzcyMzg1ZDQ4MWJjMmUxYzE0ZTliYmViMTJiNmE4YjczYzkwOTUyNzE3NEBncm91cC5jYWxlbmRhci5nb29nbGUuY29t</t>
  </si>
  <si>
    <t>https://www.google.com/calendar/event?eid=N2ZxcXA2NWpyOGw4MzZ2bG9wMGVmcmlybzggMDI3YmVmMDg5YjYxMTdjMTU0NzJhYzcyMzg1ZDQ4MWJjMmUxYzE0ZTliYmViMTJiNmE4YjczYzkwOTUyNzE3NEBncm91cC5jYWxlbmRhci5nb29nbGUuY29t</t>
  </si>
  <si>
    <t>https://www.google.com/calendar/event?eid=aWwxZWFuMW1vdWExZ2o3ZGdrNXBpY2VodXMgMDI3YmVmMDg5YjYxMTdjMTU0NzJhYzcyMzg1ZDQ4MWJjMmUxYzE0ZTliYmViMTJiNmE4YjczYzkwOTUyNzE3NEBncm91cC5jYWxlbmRhci5nb29nbGUuY29t</t>
  </si>
  <si>
    <t>https://www.google.com/calendar/event?eid=bjFnbTB2ajA3aDh0bm9jdnFjbDhyOG1kbXMgMDI3YmVmMDg5YjYxMTdjMTU0NzJhYzcyMzg1ZDQ4MWJjMmUxYzE0ZTliYmViMTJiNmE4YjczYzkwOTUyNzE3NEBncm91cC5jYWxlbmRhci5nb29nbGUuY29t</t>
  </si>
  <si>
    <t>https://www.google.com/calendar/event?eid=NzJxMXNnMDEwZWFlNWRyNHBwdTVoaGFzb28gMDI3YmVmMDg5YjYxMTdjMTU0NzJhYzcyMzg1ZDQ4MWJjMmUxYzE0ZTliYmViMTJiNmE4YjczYzkwOTUyNzE3NEBncm91cC5jYWxlbmRhci5nb29nbGUuY29t</t>
  </si>
  <si>
    <t>video</t>
  </si>
  <si>
    <t>https://youtu.be/cij3xm1LtS8</t>
  </si>
  <si>
    <t>https://youtu.be/xcQXxcHLLWI</t>
  </si>
  <si>
    <t>https://youtu.be/-wfRHfpyDRU</t>
  </si>
  <si>
    <t>https://youtu.be/wm3S3txTd24</t>
  </si>
  <si>
    <t>https://youtu.be/EUe8JfkM-u4</t>
  </si>
  <si>
    <t>sheet</t>
  </si>
  <si>
    <t>Sheet1</t>
  </si>
  <si>
    <t>https://docs.google.com/spreadsheets/d/1sIed-eUQb5Ayo_G7f0u4eiWDYlxEWasB-N8pAYI5dTY/edit#gid=0</t>
  </si>
  <si>
    <t>Keywords</t>
  </si>
  <si>
    <t>https://docs.google.com/spreadsheets/d/1sIed-eUQb5Ayo_G7f0u4eiWDYlxEWasB-N8pAYI5dTY/edit#gid=778918722</t>
  </si>
  <si>
    <t>Content</t>
  </si>
  <si>
    <t>https://docs.google.com/spreadsheets/d/1sIed-eUQb5Ayo_G7f0u4eiWDYlxEWasB-N8pAYI5dTY/edit#gid=1073393166</t>
  </si>
  <si>
    <t>Calendar Events</t>
  </si>
  <si>
    <t>https://docs.google.com/spreadsheets/d/1sIed-eUQb5Ayo_G7f0u4eiWDYlxEWasB-N8pAYI5dTY/edit#gid=1822859373</t>
  </si>
  <si>
    <t>RSS Feeds</t>
  </si>
  <si>
    <t>https://docs.google.com/spreadsheets/d/1sIed-eUQb5Ayo_G7f0u4eiWDYlxEWasB-N8pAYI5dTY/edit#gid=687712354</t>
  </si>
  <si>
    <t>folder HTML</t>
  </si>
  <si>
    <t>Video photo booth rental Yorba Linda HTML</t>
  </si>
  <si>
    <t>https://drive.google.com/drive/folders/1Q2aGRYPzMJ8mz3C-FUlmyK__HRKydM26?usp=sharing</t>
  </si>
  <si>
    <t>HTML</t>
  </si>
  <si>
    <t>Video photo booth rental Yorba Linda.html</t>
  </si>
  <si>
    <t>https://drive.google.com/file/d/1bJwEVlelY5SJ_MfWvGQstKMndvviuDt8/view?usp=sharing</t>
  </si>
  <si>
    <t>folder Microsoft Files</t>
  </si>
  <si>
    <t>Video photo booth rental Yorba Linda MSFT</t>
  </si>
  <si>
    <t>https://drive.google.com/drive/folders/1-LR_jbVLq1ADVPhPCrqxE7V9_6ymHcyn?usp=sharing</t>
  </si>
  <si>
    <t>Video photo booth rental Dana Point</t>
  </si>
  <si>
    <t>https://docs.google.com/document/d/1HtAYTgn2R66xgidpdqTuidoiGkf7TFCzx20-Ft9JziQ/edit?usp=sharing</t>
  </si>
  <si>
    <t>Video photo booth rental Dana Point pub</t>
  </si>
  <si>
    <t>https://docs.google.com/document/d/1HtAYTgn2R66xgidpdqTuidoiGkf7TFCzx20-Ft9JziQ/pub</t>
  </si>
  <si>
    <t>Video photo booth rental Dana Point view</t>
  </si>
  <si>
    <t>https://docs.google.com/document/d/1HtAYTgn2R66xgidpdqTuidoiGkf7TFCzx20-Ft9JziQ/view</t>
  </si>
  <si>
    <t>Video photo booth rental Portola Hills</t>
  </si>
  <si>
    <t>https://docs.google.com/document/d/1mE0_D4AtaT7IrEQGmSmfifcXxM2axMb308bsX04euLw/edit?usp=sharing</t>
  </si>
  <si>
    <t>Video photo booth rental Portola Hills pub</t>
  </si>
  <si>
    <t>https://docs.google.com/document/d/1mE0_D4AtaT7IrEQGmSmfifcXxM2axMb308bsX04euLw/pub</t>
  </si>
  <si>
    <t>Video photo booth rental Portola Hills view</t>
  </si>
  <si>
    <t>https://docs.google.com/document/d/1mE0_D4AtaT7IrEQGmSmfifcXxM2axMb308bsX04euLw/view</t>
  </si>
  <si>
    <t xml:space="preserve">Video photo booth rental Dove Canyon    </t>
  </si>
  <si>
    <t>https://docs.google.com/document/d/1iEVCouFNs5nnjB3cDFWxKAFyYgSIcFQnI5WgIAya2N8/edit?usp=sharing</t>
  </si>
  <si>
    <t>Video photo booth rental Dove Canyon     pub</t>
  </si>
  <si>
    <t>https://docs.google.com/document/d/1iEVCouFNs5nnjB3cDFWxKAFyYgSIcFQnI5WgIAya2N8/pub</t>
  </si>
  <si>
    <t>Video photo booth rental Dove Canyon     view</t>
  </si>
  <si>
    <t>https://docs.google.com/document/d/1iEVCouFNs5nnjB3cDFWxKAFyYgSIcFQnI5WgIAya2N8/view</t>
  </si>
  <si>
    <t>link</t>
  </si>
  <si>
    <t>https://sites.google.com/view/irvinephotoboothrental/photo-booth-rental-irvine</t>
  </si>
  <si>
    <t>https://sites.google.com/view/vogue-booth-rental-los-angeles/home</t>
  </si>
  <si>
    <t>https://sites.google.com/view/brea-photo-booth-rental/home</t>
  </si>
  <si>
    <t>https://sites.google.com/view/culvercityphotoboothrentals/home</t>
  </si>
  <si>
    <t>https://sites.google.com/view/culvercityphotoboothrentals</t>
  </si>
  <si>
    <t>Video photo booth rental Rancho Santa Margarita</t>
  </si>
  <si>
    <t>https://docs.google.com/document/d/1s8v61zUR1bOasevC3miGs2LqKP7ImRFP8vbttnCA_Xo/edit?usp=sharing</t>
  </si>
  <si>
    <t>Video photo booth rental Rancho Santa Margarita pub</t>
  </si>
  <si>
    <t>https://docs.google.com/document/d/1s8v61zUR1bOasevC3miGs2LqKP7ImRFP8vbttnCA_Xo/pub</t>
  </si>
  <si>
    <t>Video photo booth rental Rancho Santa Margarita view</t>
  </si>
  <si>
    <t>https://docs.google.com/document/d/1s8v61zUR1bOasevC3miGs2LqKP7ImRFP8vbttnCA_Xo/view</t>
  </si>
  <si>
    <t>Video photo booth rental Foothill Ranch</t>
  </si>
  <si>
    <t>https://docs.google.com/document/d/1goLJieO2T-rZ05U3_a1IrX93vG8LYDeXgweye9thwXo/edit?usp=sharing</t>
  </si>
  <si>
    <t>Video photo booth rental Foothill Ranch pub</t>
  </si>
  <si>
    <t>https://docs.google.com/document/d/1goLJieO2T-rZ05U3_a1IrX93vG8LYDeXgweye9thwXo/pub</t>
  </si>
  <si>
    <t>Video photo booth rental Foothill Ranch view</t>
  </si>
  <si>
    <t>https://docs.google.com/document/d/1goLJieO2T-rZ05U3_a1IrX93vG8LYDeXgweye9thwXo/view</t>
  </si>
  <si>
    <t>Video photo booth rental San Clemente</t>
  </si>
  <si>
    <t>https://docs.google.com/document/d/1qO6HPhBjyptVDVMEIC42VVGnkix-cHRTvMon4zmvWdY/edit?usp=sharing</t>
  </si>
  <si>
    <t>Video photo booth rental San Clemente pub</t>
  </si>
  <si>
    <t>https://docs.google.com/document/d/1qO6HPhBjyptVDVMEIC42VVGnkix-cHRTvMon4zmvWdY/pub</t>
  </si>
  <si>
    <t>Video photo booth rental San Clemente view</t>
  </si>
  <si>
    <t>https://docs.google.com/document/d/1qO6HPhBjyptVDVMEIC42VVGnkix-cHRTvMon4zmvWdY/view</t>
  </si>
  <si>
    <t xml:space="preserve">Video photo booth rental Fountain Valley    </t>
  </si>
  <si>
    <t>https://docs.google.com/document/d/1OzpOjiWm7IrhMKLSacS7raa2nWQ39i1YiHqOkNAyBgA/edit?usp=sharing</t>
  </si>
  <si>
    <t>Video photo booth rental Fountain Valley     pub</t>
  </si>
  <si>
    <t>https://docs.google.com/document/d/1OzpOjiWm7IrhMKLSacS7raa2nWQ39i1YiHqOkNAyBgA/pub</t>
  </si>
  <si>
    <t>Video photo booth rental Fountain Valley     view</t>
  </si>
  <si>
    <t>https://docs.google.com/document/d/1OzpOjiWm7IrhMKLSacS7raa2nWQ39i1YiHqOkNAyBgA/view</t>
  </si>
  <si>
    <t>Video photo booth rental San Juan Capistrano</t>
  </si>
  <si>
    <t>https://docs.google.com/document/d/14WBQwrwMGtWFT9aSJQhXV4N1fwEpAz2o9-UTeJtR9XI/edit?usp=sharing</t>
  </si>
  <si>
    <t>Video photo booth rental San Juan Capistrano pub</t>
  </si>
  <si>
    <t>https://docs.google.com/document/d/14WBQwrwMGtWFT9aSJQhXV4N1fwEpAz2o9-UTeJtR9XI/pub</t>
  </si>
  <si>
    <t>Video photo booth rental San Juan Capistrano view</t>
  </si>
  <si>
    <t>https://docs.google.com/document/d/14WBQwrwMGtWFT9aSJQhXV4N1fwEpAz2o9-UTeJtR9XI/view</t>
  </si>
  <si>
    <t xml:space="preserve">Video photo booth rental Fullerton    </t>
  </si>
  <si>
    <t>https://docs.google.com/document/d/10Sd9APsJB-3ITqGmOWoYc-afk-8xE7h_h2tVSKXdQgo/edit?usp=sharing</t>
  </si>
  <si>
    <t>Video photo booth rental Fullerton     pub</t>
  </si>
  <si>
    <t>https://docs.google.com/document/d/10Sd9APsJB-3ITqGmOWoYc-afk-8xE7h_h2tVSKXdQgo/pub</t>
  </si>
  <si>
    <t>Video photo booth rental Fullerton     view</t>
  </si>
  <si>
    <t>https://docs.google.com/document/d/10Sd9APsJB-3ITqGmOWoYc-afk-8xE7h_h2tVSKXdQgo/view</t>
  </si>
  <si>
    <t>Video photo booth rental Santa Ana</t>
  </si>
  <si>
    <t>https://docs.google.com/document/d/15vNGwXr_mIZDdw5K2G9OoOV7tDQkMI4QC9-4nzQ85Co/edit?usp=sharing</t>
  </si>
  <si>
    <t>Video photo booth rental Santa Ana pub</t>
  </si>
  <si>
    <t>https://docs.google.com/document/d/15vNGwXr_mIZDdw5K2G9OoOV7tDQkMI4QC9-4nzQ85Co/pub</t>
  </si>
  <si>
    <t>Video photo booth rental Santa Ana view</t>
  </si>
  <si>
    <t>https://docs.google.com/document/d/15vNGwXr_mIZDdw5K2G9OoOV7tDQkMI4QC9-4nzQ85Co/view</t>
  </si>
  <si>
    <t>Video photo booth rental Garden Grove</t>
  </si>
  <si>
    <t>https://docs.google.com/document/d/18pnCRPUG8AVs6lB00SKsy4zgVAHEEGAgVjj36BeXhuA/edit?usp=sharing</t>
  </si>
  <si>
    <t>Video photo booth rental Garden Grove pub</t>
  </si>
  <si>
    <t>https://docs.google.com/document/d/18pnCRPUG8AVs6lB00SKsy4zgVAHEEGAgVjj36BeXhuA/pub</t>
  </si>
  <si>
    <t>Video photo booth rental Garden Grove view</t>
  </si>
  <si>
    <t>https://docs.google.com/document/d/18pnCRPUG8AVs6lB00SKsy4zgVAHEEGAgVjj36BeXhuA/view</t>
  </si>
  <si>
    <t>Video photo booth rental Seal Beach</t>
  </si>
  <si>
    <t>https://docs.google.com/document/d/1WndDVktQbwQTJFLaqgjf4vCXKAI_qp7syN4CH_9Q_xU/edit?usp=sharing</t>
  </si>
  <si>
    <t>Video photo booth rental Seal Beach pub</t>
  </si>
  <si>
    <t>https://docs.google.com/document/d/1WndDVktQbwQTJFLaqgjf4vCXKAI_qp7syN4CH_9Q_xU/pub</t>
  </si>
  <si>
    <t>Video photo booth rental Seal Beach view</t>
  </si>
  <si>
    <t>https://docs.google.com/document/d/1WndDVktQbwQTJFLaqgjf4vCXKAI_qp7syN4CH_9Q_xU/view</t>
  </si>
  <si>
    <t xml:space="preserve">Video photo booth rental Huntington Beach    </t>
  </si>
  <si>
    <t>https://docs.google.com/document/d/1e4bj7ShUjoEi9zCy0_t41UNFZuDQobRdobQXQypcpqg/edit?usp=sharing</t>
  </si>
  <si>
    <t>Video photo booth rental Huntington Beach     pub</t>
  </si>
  <si>
    <t>https://docs.google.com/document/d/1e4bj7ShUjoEi9zCy0_t41UNFZuDQobRdobQXQypcpqg/pub</t>
  </si>
  <si>
    <t>Video photo booth rental Huntington Beach     view</t>
  </si>
  <si>
    <t>https://docs.google.com/document/d/1e4bj7ShUjoEi9zCy0_t41UNFZuDQobRdobQXQypcpqg/view</t>
  </si>
  <si>
    <t>Video photo booth rental Silverado</t>
  </si>
  <si>
    <t>https://docs.google.com/document/d/1AlPMg0XfDk44S5RiWyTQZOx0MSzCcCw7m2r9wnErCec/edit?usp=sharing</t>
  </si>
  <si>
    <t>Video photo booth rental Silverado pub</t>
  </si>
  <si>
    <t>https://docs.google.com/document/d/1AlPMg0XfDk44S5RiWyTQZOx0MSzCcCw7m2r9wnErCec/pub</t>
  </si>
  <si>
    <t>Video photo booth rental Silverado view</t>
  </si>
  <si>
    <t>https://docs.google.com/document/d/1AlPMg0XfDk44S5RiWyTQZOx0MSzCcCw7m2r9wnErCec/view</t>
  </si>
  <si>
    <t xml:space="preserve">Video photo booth rental Irvine    </t>
  </si>
  <si>
    <t>https://docs.google.com/document/d/1U13LuX8YAJ1PYQd2NuXIQW6jFNpJgS5YSW12MyH_PQc/edit?usp=sharing</t>
  </si>
  <si>
    <t>Video photo booth rental Irvine     pub</t>
  </si>
  <si>
    <t>https://docs.google.com/document/d/1U13LuX8YAJ1PYQd2NuXIQW6jFNpJgS5YSW12MyH_PQc/pub</t>
  </si>
  <si>
    <t>Video photo booth rental Irvine     view</t>
  </si>
  <si>
    <t>https://docs.google.com/document/d/1U13LuX8YAJ1PYQd2NuXIQW6jFNpJgS5YSW12MyH_PQc/view</t>
  </si>
  <si>
    <t>Video photo booth rental Stanton</t>
  </si>
  <si>
    <t>https://docs.google.com/document/d/1_HJY7UZS0kp8sggKFvVrmX6hWIDoodkzTG4lBrf-wyA/edit?usp=sharing</t>
  </si>
  <si>
    <t>Video photo booth rental Stanton pub</t>
  </si>
  <si>
    <t>https://docs.google.com/document/d/1_HJY7UZS0kp8sggKFvVrmX6hWIDoodkzTG4lBrf-wyA/pub</t>
  </si>
  <si>
    <t>Video photo booth rental Stanton view</t>
  </si>
  <si>
    <t>https://docs.google.com/document/d/1_HJY7UZS0kp8sggKFvVrmX6hWIDoodkzTG4lBrf-wyA/view</t>
  </si>
  <si>
    <t xml:space="preserve">Video photo booth rental Ladera Ranch    </t>
  </si>
  <si>
    <t>https://docs.google.com/document/d/1RjxI3YezhGheeaZnjyCPITgTGHfq4ahczh62hNUbNy8/edit?usp=sharing</t>
  </si>
  <si>
    <t>Video photo booth rental Ladera Ranch     pub</t>
  </si>
  <si>
    <t>https://docs.google.com/document/d/1RjxI3YezhGheeaZnjyCPITgTGHfq4ahczh62hNUbNy8/pub</t>
  </si>
  <si>
    <t>Video photo booth rental Ladera Ranch     view</t>
  </si>
  <si>
    <t>https://docs.google.com/document/d/1RjxI3YezhGheeaZnjyCPITgTGHfq4ahczh62hNUbNy8/view</t>
  </si>
  <si>
    <t>Video photo booth rental Talega</t>
  </si>
  <si>
    <t>https://docs.google.com/document/d/17xODd5bf4zn72V6z4TKXYxXiHw6sZBIIXnyBfmlaIFY/edit?usp=sharing</t>
  </si>
  <si>
    <t>Video photo booth rental Talega pub</t>
  </si>
  <si>
    <t>https://docs.google.com/document/d/17xODd5bf4zn72V6z4TKXYxXiHw6sZBIIXnyBfmlaIFY/pub</t>
  </si>
  <si>
    <t>Video photo booth rental Talega view</t>
  </si>
  <si>
    <t>https://docs.google.com/document/d/17xODd5bf4zn72V6z4TKXYxXiHw6sZBIIXnyBfmlaIFY/view</t>
  </si>
  <si>
    <t xml:space="preserve">Video photo booth rental Laguna Beach    </t>
  </si>
  <si>
    <t>https://docs.google.com/document/d/1UBxRsjiwxkhBehlu-efprpbWRQdqCX5_CzRcFmBc47A/edit?usp=sharing</t>
  </si>
  <si>
    <t>Video photo booth rental Laguna Beach     pub</t>
  </si>
  <si>
    <t>https://docs.google.com/document/d/1UBxRsjiwxkhBehlu-efprpbWRQdqCX5_CzRcFmBc47A/pub</t>
  </si>
  <si>
    <t>Video photo booth rental Laguna Beach     view</t>
  </si>
  <si>
    <t>https://docs.google.com/document/d/1UBxRsjiwxkhBehlu-efprpbWRQdqCX5_CzRcFmBc47A/view</t>
  </si>
  <si>
    <t>Video photo booth rental Trabuco Canyon</t>
  </si>
  <si>
    <t>https://docs.google.com/document/d/1Z4m33XhP5nOG3dMzlMgbFrNxWoI0XloxNJ6E_vW1i-g/edit?usp=sharing</t>
  </si>
  <si>
    <t>Video photo booth rental Trabuco Canyon pub</t>
  </si>
  <si>
    <t>https://docs.google.com/document/d/1Z4m33XhP5nOG3dMzlMgbFrNxWoI0XloxNJ6E_vW1i-g/pub</t>
  </si>
  <si>
    <t>Video photo booth rental Trabuco Canyon view</t>
  </si>
  <si>
    <t>https://docs.google.com/document/d/1Z4m33XhP5nOG3dMzlMgbFrNxWoI0XloxNJ6E_vW1i-g/view</t>
  </si>
  <si>
    <t>pdf</t>
  </si>
  <si>
    <t>Video photo booth rental Yorba Linda-Video photo booth rental Yorba Linda.pdf</t>
  </si>
  <si>
    <t>https://drive.google.com/file/d/1eYeB6IDnmxjGLqvPsUraTUqz2eAL3p_4/view?usp=sharing</t>
  </si>
  <si>
    <t>csv</t>
  </si>
  <si>
    <t>Video photo booth rental Yorba Linda-Video photo booth rental Yorba Linda.csv</t>
  </si>
  <si>
    <t>https://drive.google.com/file/d/1cg3eX9-AXIa739tUO6M5ZRUZOj2Ts9_0/view?usp=sharing</t>
  </si>
  <si>
    <t>ods</t>
  </si>
  <si>
    <t>Video photo booth rental Yorba Linda-Video photo booth rental Yorba Linda.ods</t>
  </si>
  <si>
    <t>https://drive.google.com/file/d/1JcPq2PF_87ZTrmA1zQp8GmQojdhT2OVt/view?usp=sharing</t>
  </si>
  <si>
    <t>tsv</t>
  </si>
  <si>
    <t>Video photo booth rental Yorba Linda-Video photo booth rental Yorba Linda.tsv</t>
  </si>
  <si>
    <t>https://drive.google.com/file/d/15-RIqmgvvC5_opy9LMiT9ti3UACYef0R/view?usp=sharing</t>
  </si>
  <si>
    <t>xlsx</t>
  </si>
  <si>
    <t>Video photo booth rental Yorba Linda-Video photo booth rental Yorba Linda.xlsx</t>
  </si>
  <si>
    <t>https://docs.google.com/spreadsheets/d/1Prlf-rBXQEYYYT-yRsq7gnDobXmNDH39/edit?usp=sharing&amp;ouid=115602453726005426174&amp;rtpof=true&amp;sd=true</t>
  </si>
  <si>
    <t>Video photo booth rental Yorba Linda-Keywords.pdf</t>
  </si>
  <si>
    <t>https://drive.google.com/file/d/1kAFoVoGbzC3AZ8aTnDjHWgftz8v0NpmO/view?usp=sharing</t>
  </si>
  <si>
    <t>Video photo booth rental Yorba Linda-Keywords.csv</t>
  </si>
  <si>
    <t>https://drive.google.com/file/d/1AzCOuyweJHUIwWJpnCMIRXhrYjTpLQFC/view?usp=sharing</t>
  </si>
  <si>
    <t>Video photo booth rental Yorba Linda-Keywords.ods</t>
  </si>
  <si>
    <t>https://drive.google.com/file/d/1UohDtw8JxtrKWORph8_7RMKtDDBUhhDu/view?usp=sharing</t>
  </si>
  <si>
    <t>Video photo booth rental Yorba Linda-Keywords.tsv</t>
  </si>
  <si>
    <t>https://drive.google.com/file/d/1cxlJMMBBC3y35XE90XFY95nrEdYfjE-M/view?usp=sharing</t>
  </si>
  <si>
    <t>Video photo booth rental Yorba Linda-Keywords.xlsx</t>
  </si>
  <si>
    <t>https://docs.google.com/spreadsheets/d/1HdJOFwy_AD8r9dqrFj36VmVAmTolQnWd/edit?usp=sharing&amp;ouid=115602453726005426174&amp;rtpof=true&amp;sd=true</t>
  </si>
  <si>
    <t>Video photo booth rental Yorba Linda-Content.pdf</t>
  </si>
  <si>
    <t>https://drive.google.com/file/d/1iE_c0Z8q3wUZqMjKpvpR_ZdHn8zrW-b4/view?usp=sharing</t>
  </si>
  <si>
    <t>Video photo booth rental Yorba Linda-Content.csv</t>
  </si>
  <si>
    <t>https://drive.google.com/file/d/1qHMPI3p19Xe3tBNsRnVIpMQhR8ky_Doy/view?usp=sharing</t>
  </si>
  <si>
    <t>Video photo booth rental Yorba Linda-Content.ods</t>
  </si>
  <si>
    <t>https://drive.google.com/file/d/1ikFgIt6bDIHfdwxp-Fce-40BGjtCdCdw/view?usp=sharing</t>
  </si>
  <si>
    <t>Video photo booth rental Yorba Linda-Content.tsv</t>
  </si>
  <si>
    <t>https://drive.google.com/file/d/1F4xr76HQ5uvXi2ZG3yoUd09SAJkYwVUe/view?usp=sharing</t>
  </si>
  <si>
    <t>Video photo booth rental Yorba Linda-Content.xlsx</t>
  </si>
  <si>
    <t>https://docs.google.com/spreadsheets/d/1VA9eHn6FRrVINa5FzVy1ZYzEYtOG-_oI/edit?usp=sharing&amp;ouid=115602453726005426174&amp;rtpof=true&amp;sd=true</t>
  </si>
  <si>
    <t>Video photo booth rental Yorba Linda-Calendar Events.pdf</t>
  </si>
  <si>
    <t>https://drive.google.com/file/d/1Z6tJv6UaFpv1F8dE6sSLxQt-dg6oBhLE/view?usp=sharing</t>
  </si>
  <si>
    <t>Video photo booth rental Yorba Linda-Calendar Events.csv</t>
  </si>
  <si>
    <t>https://drive.google.com/file/d/1xOOldBiV4MMMEk9OvnXefpH2n8n9LD6z/view?usp=sharing</t>
  </si>
  <si>
    <t>Video photo booth rental Yorba Linda-Calendar Events.ods</t>
  </si>
  <si>
    <t>https://drive.google.com/file/d/12Me_p1-8LWXx8qZQsR9SqbIZf_oKZN9i/view?usp=sharing</t>
  </si>
  <si>
    <t>Video photo booth rental Yorba Linda-Calendar Events.tsv</t>
  </si>
  <si>
    <t>https://drive.google.com/file/d/1IC8IIR5P6haecWPLrx7ELKO1TLsEIS2Q/view?usp=sharing</t>
  </si>
  <si>
    <t>Video photo booth rental Yorba Linda-Calendar Events.xlsx</t>
  </si>
  <si>
    <t>https://docs.google.com/spreadsheets/d/1GLQ9pigKYTqKU3YZjVggj7rEtIONZ-Pj/edit?usp=sharing&amp;ouid=115602453726005426174&amp;rtpof=true&amp;sd=true</t>
  </si>
  <si>
    <t>Video photo booth rental Yorba Linda-RSS Feeds.pdf</t>
  </si>
  <si>
    <t>https://drive.google.com/file/d/1MRsGQxcucWx9Wk5yjei6PWlNlkNkTsAJ/view?usp=sharing</t>
  </si>
  <si>
    <t>Video photo booth rental Yorba Linda-RSS Feeds.csv</t>
  </si>
  <si>
    <t>https://drive.google.com/file/d/1WtQNS0UhRk4vIusWpUz7DLP7s4DlSs-x/view?usp=sharing</t>
  </si>
  <si>
    <t>Video photo booth rental Yorba Linda-RSS Feeds.ods</t>
  </si>
  <si>
    <t>https://drive.google.com/file/d/1H2HEbDrJMCAeOe1zhnuo7IadE1tTUAhA/view?usp=sharing</t>
  </si>
  <si>
    <t>Video photo booth rental Yorba Linda-RSS Feeds.tsv</t>
  </si>
  <si>
    <t>https://drive.google.com/file/d/1P1tmXh_Ig4e0TJyq-y6lxBXL_3uMHA5H/view?usp=sharing</t>
  </si>
  <si>
    <t>Video photo booth rental Yorba Linda-RSS Feeds.xlsx</t>
  </si>
  <si>
    <t>https://docs.google.com/spreadsheets/d/1dneMPCU238ABhewt5HeUJYT3rsf2KPtM/edit?usp=sharing&amp;ouid=115602453726005426174&amp;rtpof=true&amp;sd=true</t>
  </si>
  <si>
    <t>rtf</t>
  </si>
  <si>
    <t>Video photo booth rental Yorba Linda.rtf</t>
  </si>
  <si>
    <t>https://drive.google.com/file/d/1HBjPGCK0DXwN-ahpHLvv2lk3rkdPd1vy/view?usp=sharing</t>
  </si>
  <si>
    <t>txt</t>
  </si>
  <si>
    <t>Video photo booth rental Yorba Linda.txt</t>
  </si>
  <si>
    <t>https://drive.google.com/file/d/1zYi3-JLhAT6enUr9I7aZ4imyxyntXE4A/view?usp=sharing</t>
  </si>
  <si>
    <t>Video photo booth rental Dana Point.rtf</t>
  </si>
  <si>
    <t>https://drive.google.com/file/d/1WsM3CeALEmi4IL53BvHE790hdfe2V3u6/view?usp=sharing</t>
  </si>
  <si>
    <t>Video photo booth rental Dana Point.txt</t>
  </si>
  <si>
    <t>https://drive.google.com/file/d/1ekySXHajXYqHM0xV4swnT_p3bpWkXH_9/view?usp=sharing</t>
  </si>
  <si>
    <t>Video photo booth rental Portola Hills.rtf</t>
  </si>
  <si>
    <t>https://drive.google.com/file/d/143iSRb1-QhdpLB-9fPhcLmKb_fjEq4ao/view?usp=sharing</t>
  </si>
  <si>
    <t>Video photo booth rental Portola Hills.txt</t>
  </si>
  <si>
    <t>https://drive.google.com/file/d/1FPmt8tlMDPCy74bRbJIoyEbHVY0jIWmb/view?usp=sharing</t>
  </si>
  <si>
    <t>Video photo booth rental Dove Canyon    .rtf</t>
  </si>
  <si>
    <t>https://drive.google.com/file/d/1tcGqn6KNrc2iTDdTooH6G2KM95KspuRe/view?usp=sharing</t>
  </si>
  <si>
    <t>Video photo booth rental Dove Canyon    .txt</t>
  </si>
  <si>
    <t>https://drive.google.com/file/d/1c1uUDTgr3OAAoeomgKGq4XGoohV3Hhdu/view?usp=sharing</t>
  </si>
  <si>
    <t>Video photo booth rental Rancho Santa Margarita.rtf</t>
  </si>
  <si>
    <t>https://drive.google.com/file/d/1nJx4znOkLVA4l22Yhn3oEcIuMON2moJj/view?usp=sharing</t>
  </si>
  <si>
    <t>Video photo booth rental Rancho Santa Margarita.txt</t>
  </si>
  <si>
    <t>https://drive.google.com/file/d/1RS7hE-ktHZrbiWWfP3HVq37Gkj8E47kp/view?usp=sharing</t>
  </si>
  <si>
    <t>Video photo booth rental Foothill Ranch.rtf</t>
  </si>
  <si>
    <t>https://drive.google.com/file/d/1HBuFU-a38-iahYoQeF8qNjfcjyBYnCbW/view?usp=sharing</t>
  </si>
  <si>
    <t>Video photo booth rental Foothill Ranch.txt</t>
  </si>
  <si>
    <t>https://drive.google.com/file/d/12bT2s2wIL_WOreINd8ZDVCGPpXYfJL7r/view?usp=sharing</t>
  </si>
  <si>
    <t>Video photo booth rental San Clemente.rtf</t>
  </si>
  <si>
    <t>https://drive.google.com/file/d/14QgvLDyWzLypAZpP6t1wO57cs9rR1meP/view?usp=sharing</t>
  </si>
  <si>
    <t>Video photo booth rental San Clemente.txt</t>
  </si>
  <si>
    <t>https://drive.google.com/file/d/17yozgtr6Fk3qOx0WX4d0dXL4KLFbQVAA/view?usp=sharing</t>
  </si>
  <si>
    <t>Video photo booth rental Fountain Valley    .rtf</t>
  </si>
  <si>
    <t>https://drive.google.com/file/d/1OIh6wwsspr2nSXaek8iKvlh6NsoYSaML/view?usp=sharing</t>
  </si>
  <si>
    <t>Video photo booth rental Fountain Valley    .txt</t>
  </si>
  <si>
    <t>https://drive.google.com/file/d/1t3dNPp4_oVOXnzf2qFxehkrKwZfUrLR9/view?usp=sharing</t>
  </si>
  <si>
    <t>Video photo booth rental San Juan Capistrano.rtf</t>
  </si>
  <si>
    <t>https://drive.google.com/file/d/13y5UhCMgCXEBJc88C9dNspZlPxZvMqBU/view?usp=sharing</t>
  </si>
  <si>
    <t>Video photo booth rental San Juan Capistrano.txt</t>
  </si>
  <si>
    <t>https://drive.google.com/file/d/1s6O6AJuU6IdlujOsz_7kstq5QLLeijJx/view?usp=sharing</t>
  </si>
  <si>
    <t>Video photo booth rental Fullerton    .rtf</t>
  </si>
  <si>
    <t>https://drive.google.com/file/d/15etmrl4pfzXF5efEhwGK-YYNgxynKHyo/view?usp=sharing</t>
  </si>
  <si>
    <t>Video photo booth rental Fullerton    .txt</t>
  </si>
  <si>
    <t>https://drive.google.com/file/d/1UQ3RpYMbeflpVybXt_t27BW6hpbJ1TQU/view?usp=sharing</t>
  </si>
  <si>
    <t>Video photo booth rental Santa Ana.rtf</t>
  </si>
  <si>
    <t>https://drive.google.com/file/d/1eEi8CkZT1hbY5Fu8dvhdKDD84Kj1uDIz/view?usp=sharing</t>
  </si>
  <si>
    <t>Video photo booth rental Santa Ana.txt</t>
  </si>
  <si>
    <t>https://drive.google.com/file/d/1PNlVxikuBPSuVf9buWK4XpVFIj4EgH8U/view?usp=sharing</t>
  </si>
  <si>
    <t>Video photo booth rental Garden Grove.rtf</t>
  </si>
  <si>
    <t>https://drive.google.com/file/d/1PLMeeC9-0dmBOJMsZWqgvDUAoIk_EFxr/view?usp=sharing</t>
  </si>
  <si>
    <t>Video photo booth rental Garden Grove.txt</t>
  </si>
  <si>
    <t>https://drive.google.com/file/d/1HkjbfLB4eVO-9Xj6Bq474JkwymwuCOSn/view?usp=sharing</t>
  </si>
  <si>
    <t>Video photo booth rental Seal Beach.rtf</t>
  </si>
  <si>
    <t>https://drive.google.com/file/d/1_RcWU-SpPHclqoxgWn7mQ8XrYkPlgQdR/view?usp=sharing</t>
  </si>
  <si>
    <t>Video photo booth rental Seal Beach.txt</t>
  </si>
  <si>
    <t>https://drive.google.com/file/d/1NOON_0ZlmXUrv05JpyisXqICq9I2OTeJ/view?usp=sharing</t>
  </si>
  <si>
    <t>Video photo booth rental Huntington Beach    .rtf</t>
  </si>
  <si>
    <t>https://drive.google.com/file/d/1j_DidAhOXv_STGzRDlW6-y6ctlj_4Fw7/view?usp=sharing</t>
  </si>
  <si>
    <t>Video photo booth rental Huntington Beach    .txt</t>
  </si>
  <si>
    <t>https://drive.google.com/file/d/12QadPwIr6SwE6JF4AN2xScUh-h8Hj0qM/view?usp=sharing</t>
  </si>
  <si>
    <t>Video photo booth rental Silverado.rtf</t>
  </si>
  <si>
    <t>https://drive.google.com/file/d/1tnx-5OYuDcT8jDKyYGNkXqbLT4P1iMrx/view?usp=sharing</t>
  </si>
  <si>
    <t>Video photo booth rental Silverado.txt</t>
  </si>
  <si>
    <t>https://drive.google.com/file/d/1yJ7EP21r4Mff8ghNokyhEUufbDmM2L7r/view?usp=sharing</t>
  </si>
  <si>
    <t>Video photo booth rental Irvine    .rtf</t>
  </si>
  <si>
    <t>https://drive.google.com/file/d/1kXjiDIX3PyO_826XCyt9vIP6sYsdaF6X/view?usp=sharing</t>
  </si>
  <si>
    <t>Video photo booth rental Irvine    .txt</t>
  </si>
  <si>
    <t>https://drive.google.com/file/d/1oM_6zA255nVTcdVT0vbelF1uCXto4Fvw/view?usp=sharing</t>
  </si>
  <si>
    <t>Video photo booth rental Stanton.rtf</t>
  </si>
  <si>
    <t>https://drive.google.com/file/d/1UYeyCT-rPerl6pfFe5NgcVmjuwp9Zu1s/view?usp=sharing</t>
  </si>
  <si>
    <t>Video photo booth rental Stanton.txt</t>
  </si>
  <si>
    <t>https://drive.google.com/file/d/1yfXYZFusnL31js1soCBfL2qtlWyBUuPw/view?usp=sharing</t>
  </si>
  <si>
    <t>Video photo booth rental Ladera Ranch    .rtf</t>
  </si>
  <si>
    <t>https://drive.google.com/file/d/1iBydvb3VmBODJpeUA894IYNu-1mBIRIx/view?usp=sharing</t>
  </si>
  <si>
    <t>Video photo booth rental Ladera Ranch    .txt</t>
  </si>
  <si>
    <t>https://drive.google.com/file/d/1o9rwOAfwhZXC0tu68L8SPpOdnM45FDUn/view?usp=sharing</t>
  </si>
  <si>
    <t>Video photo booth rental Talega.rtf</t>
  </si>
  <si>
    <t>https://drive.google.com/file/d/1dPzLG7FhBFXwvWsLRp3a6hJuNIkvIXt8/view?usp=sharing</t>
  </si>
  <si>
    <t>Video photo booth rental Talega.txt</t>
  </si>
  <si>
    <t>https://drive.google.com/file/d/1CzjFYQLqRdPEfqZ2gCAT6VCs18u-Tvzr/view?usp=sharing</t>
  </si>
  <si>
    <t>Video photo booth rental Laguna Beach    .rtf</t>
  </si>
  <si>
    <t>https://drive.google.com/file/d/1HBhev75zqIp4BguMm_YUEbhEoel8M_0z/view?usp=sharing</t>
  </si>
  <si>
    <t>Video photo booth rental Laguna Beach    .txt</t>
  </si>
  <si>
    <t>https://drive.google.com/file/d/1QMt_z4Bs1K9SHAIwNUBOdEv1UzLt1VJs/view?usp=sharing</t>
  </si>
  <si>
    <t>Video photo booth rental Trabuco Canyon.rtf</t>
  </si>
  <si>
    <t>https://drive.google.com/file/d/1e3zpfmhMPUlNsr9-cCt03PGm_Z0hYjdM/view?usp=sharing</t>
  </si>
  <si>
    <t>Video photo booth rental Trabuco Canyon.txt</t>
  </si>
  <si>
    <t>https://drive.google.com/file/d/1XwWNtnpb8qZfDCsqvxNXBKK8k3ZiQStp/view?usp=sharing</t>
  </si>
  <si>
    <t>Video photo booth rental Yorba Linda.pdf</t>
  </si>
  <si>
    <t>https://drive.google.com/file/d/1QAKrbLLdmavtOrnjwhQvr1m1wXYBKEp0/view?usp=sharing</t>
  </si>
  <si>
    <t>Video photo booth rental Dana Point.pdf</t>
  </si>
  <si>
    <t>https://drive.google.com/file/d/11KtDJc8B-SYa2Dcc_trxQU6JTbq5ObAV/view?usp=sharing</t>
  </si>
  <si>
    <t>Video photo booth rental Portola Hills.pdf</t>
  </si>
  <si>
    <t>https://drive.google.com/file/d/1U2PZrSllj3hYyF-aLN4EBPIlZwym-mkG/view?usp=sharing</t>
  </si>
  <si>
    <t>Video photo booth rental Dove Canyon    .pdf</t>
  </si>
  <si>
    <t>https://drive.google.com/file/d/1_M92rrRLJDG8YVBtPWm8ONk9U50fsc2-/view?usp=sharing</t>
  </si>
  <si>
    <t>Video photo booth rental Rancho Santa Margarita.pdf</t>
  </si>
  <si>
    <t>https://drive.google.com/file/d/1-SpKOlNB1HEa0PBufu3NMA9o8laFwOrT/view?usp=sharing</t>
  </si>
  <si>
    <t>Video photo booth rental Foothill Ranch.pdf</t>
  </si>
  <si>
    <t>https://drive.google.com/file/d/1vyTs5fSlP5a0TqHBxZ6HUDjNURfdydHF/view?usp=sharing</t>
  </si>
  <si>
    <t>Video photo booth rental San Clemente.pdf</t>
  </si>
  <si>
    <t>https://drive.google.com/file/d/1whXEGzuD-maBj8Sdupyl7mL1TiPhbIIw/view?usp=sharing</t>
  </si>
  <si>
    <t>Video photo booth rental Fountain Valley    .pdf</t>
  </si>
  <si>
    <t>https://drive.google.com/file/d/1gy-ZX3zCbVhBe3aHHibW3M3mOBhRa0V7/view?usp=sharing</t>
  </si>
  <si>
    <t>Video photo booth rental San Juan Capistrano.pdf</t>
  </si>
  <si>
    <t>https://drive.google.com/file/d/1D39AxjmM8CH85XEeVlO6q_yBlC46MhJp/view?usp=sharing</t>
  </si>
  <si>
    <t>Video photo booth rental Fullerton    .pdf</t>
  </si>
  <si>
    <t>https://drive.google.com/file/d/1y5jzCN-D_HbXNAyCnhYOjdJaPStd8FA3/view?usp=sharing</t>
  </si>
  <si>
    <t>Video photo booth rental Santa Ana.pdf</t>
  </si>
  <si>
    <t>https://drive.google.com/file/d/1_LivJfv5FQy1dN26eA35VLWlUQe62jBU/view?usp=sharing</t>
  </si>
  <si>
    <t>Video photo booth rental Garden Grove.pdf</t>
  </si>
  <si>
    <t>https://drive.google.com/file/d/1esElaGPvMsQUGoPiBl-ewS8M-jevWuxI/view?usp=sharing</t>
  </si>
  <si>
    <t>Video photo booth rental Seal Beach.pdf</t>
  </si>
  <si>
    <t>https://drive.google.com/file/d/1VCJU3DKipEIBVFIAhI9tcqTa_UZ5uC6L/view?usp=sharing</t>
  </si>
  <si>
    <t>Video photo booth rental Huntington Beach    .pdf</t>
  </si>
  <si>
    <t>https://drive.google.com/file/d/1NR1EB6bux5jHP6ais04LetUFmdcjkha5/view?usp=sharing</t>
  </si>
  <si>
    <t>Video photo booth rental Silverado.pdf</t>
  </si>
  <si>
    <t>https://drive.google.com/file/d/1oLIXLfhvriDYtCq7N7-icIDbl1_-CynF/view?usp=sharing</t>
  </si>
  <si>
    <t>Video photo booth rental Irvine    .pdf</t>
  </si>
  <si>
    <t>https://drive.google.com/file/d/1H2v9dUp9-sFwMGs1_Ho2wOO4dvrZ6HN9/view?usp=sharing</t>
  </si>
  <si>
    <t>Video photo booth rental Stanton.pdf</t>
  </si>
  <si>
    <t>https://drive.google.com/file/d/1VvklOQjlvhhNNljxIHel_BuY-wj9Irf0/view?usp=sharing</t>
  </si>
  <si>
    <t>Video photo booth rental Ladera Ranch    .pdf</t>
  </si>
  <si>
    <t>https://drive.google.com/file/d/1TLoRQZUJ0jYndCwRtmcB4h4X91359OTf/view?usp=sharing</t>
  </si>
  <si>
    <t>Video photo booth rental Talega.pdf</t>
  </si>
  <si>
    <t>https://drive.google.com/file/d/1BeGK9jSpBcLaRqVff7IodHg3UaDAXMZr/view?usp=sharing</t>
  </si>
  <si>
    <t>Video photo booth rental Laguna Beach    .pdf</t>
  </si>
  <si>
    <t>https://drive.google.com/file/d/1voyALCOiMP4FQ8n1UqN_zjwQHbMkRiDs/view?usp=sharing</t>
  </si>
  <si>
    <t>Video photo booth rental Trabuco Canyon.pdf</t>
  </si>
  <si>
    <t>https://drive.google.com/file/d/1_DyJY3f9Fz1W6V2MH230v3yDoWP9jMIc/view?usp=sharing</t>
  </si>
  <si>
    <t>docx</t>
  </si>
  <si>
    <t>Video photo booth rental Yorba Linda.docx</t>
  </si>
  <si>
    <t>https://docs.google.com/document/d/1t8q7YRilfYWoFsHmxI_w-rEUhWnRswiZ/edit?usp=sharing&amp;ouid=115602453726005426174&amp;rtpof=true&amp;sd=true</t>
  </si>
  <si>
    <t>Video photo booth rental Dana Point.docx</t>
  </si>
  <si>
    <t>https://docs.google.com/document/d/1Zmzo2YQsmEWscBXazTDvV_Gvoxf4QxyN/edit?usp=sharing&amp;ouid=115602453726005426174&amp;rtpof=true&amp;sd=true</t>
  </si>
  <si>
    <t>Video photo booth rental Portola Hills.docx</t>
  </si>
  <si>
    <t>https://docs.google.com/document/d/1YJBaW5xUrUpg3tG-ujT6XkUQc4Cp9FC5/edit?usp=sharing&amp;ouid=115602453726005426174&amp;rtpof=true&amp;sd=true</t>
  </si>
  <si>
    <t>Video photo booth rental Dove Canyon    .docx</t>
  </si>
  <si>
    <t>https://docs.google.com/document/d/1Lma1rcrj1ccB_hyX3eni01M82Aklynwu/edit?usp=sharing&amp;ouid=115602453726005426174&amp;rtpof=true&amp;sd=true</t>
  </si>
  <si>
    <t>Video photo booth rental Rancho Santa Margarita.docx</t>
  </si>
  <si>
    <t>https://docs.google.com/document/d/1hEde5okXSqaYt262Bjfp-OWfnPRzn76E/edit?usp=sharing&amp;ouid=115602453726005426174&amp;rtpof=true&amp;sd=true</t>
  </si>
  <si>
    <t>Video photo booth rental Foothill Ranch.docx</t>
  </si>
  <si>
    <t>https://docs.google.com/document/d/16gDL_a8LqfsdgWKuLzzkMXcxfyQKWuUx/edit?usp=sharing&amp;ouid=115602453726005426174&amp;rtpof=true&amp;sd=true</t>
  </si>
  <si>
    <t>Video photo booth rental San Clemente.docx</t>
  </si>
  <si>
    <t>https://docs.google.com/document/d/13Gsc4MhI9Z4YCLZYyIJFqsYA2cWQs6_f/edit?usp=sharing&amp;ouid=115602453726005426174&amp;rtpof=true&amp;sd=true</t>
  </si>
  <si>
    <t>Video photo booth rental Fountain Valley    .docx</t>
  </si>
  <si>
    <t>https://docs.google.com/document/d/1PEPZXc72gwJYSeT3nIRMWgp6yzCrYsf7/edit?usp=sharing&amp;ouid=115602453726005426174&amp;rtpof=true&amp;sd=true</t>
  </si>
  <si>
    <t>Video photo booth rental San Juan Capistrano.docx</t>
  </si>
  <si>
    <t>https://docs.google.com/document/d/1aOdvL0l2o1uU62zSLDJJchWKmn38WItx/edit?usp=sharing&amp;ouid=115602453726005426174&amp;rtpof=true&amp;sd=true</t>
  </si>
  <si>
    <t>Video photo booth rental Fullerton    .docx</t>
  </si>
  <si>
    <t>https://docs.google.com/document/d/1Y1fv6nO5OKgXWwSEh8l9rdQaNuvWphIl/edit?usp=sharing&amp;ouid=115602453726005426174&amp;rtpof=true&amp;sd=true</t>
  </si>
  <si>
    <t>Video photo booth rental Santa Ana.docx</t>
  </si>
  <si>
    <t>https://docs.google.com/document/d/1Hk5W1iu9HxybAnXdgPj8xChlgjf1KOdW/edit?usp=sharing&amp;ouid=115602453726005426174&amp;rtpof=true&amp;sd=true</t>
  </si>
  <si>
    <t>Video photo booth rental Garden Grove.docx</t>
  </si>
  <si>
    <t>https://docs.google.com/document/d/1xpls5m4boES3dB-JYlJ3F89usQOBKjVk/edit?usp=sharing&amp;ouid=115602453726005426174&amp;rtpof=true&amp;sd=true</t>
  </si>
  <si>
    <t>Video photo booth rental Seal Beach.docx</t>
  </si>
  <si>
    <t>https://docs.google.com/document/d/1SXRn0mLl0KmWTYQ1ASUtOSU8SkhXeB32/edit?usp=sharing&amp;ouid=115602453726005426174&amp;rtpof=true&amp;sd=true</t>
  </si>
  <si>
    <t>Video photo booth rental Huntington Beach    .docx</t>
  </si>
  <si>
    <t>https://docs.google.com/document/d/1KPv4y8VuFm7A-EdmHZMnFLsxsaapk2s8/edit?usp=sharing&amp;ouid=115602453726005426174&amp;rtpof=true&amp;sd=true</t>
  </si>
  <si>
    <t>Video photo booth rental Silverado.docx</t>
  </si>
  <si>
    <t>https://docs.google.com/document/d/1zQtcNu8yTQWPKtd94kxWadHDsHXJydyP/edit?usp=sharing&amp;ouid=115602453726005426174&amp;rtpof=true&amp;sd=true</t>
  </si>
  <si>
    <t>Video photo booth rental Irvine    .docx</t>
  </si>
  <si>
    <t>https://docs.google.com/document/d/11lsZaOP_noUo1H2XEzYQdWBIqCja9_qr/edit?usp=sharing&amp;ouid=115602453726005426174&amp;rtpof=true&amp;sd=true</t>
  </si>
  <si>
    <t>Video photo booth rental Stanton.docx</t>
  </si>
  <si>
    <t>https://docs.google.com/document/d/1uY8w7Vtx8UfXzv4HYvRB3k7u0REDWBXI/edit?usp=sharing&amp;ouid=115602453726005426174&amp;rtpof=true&amp;sd=true</t>
  </si>
  <si>
    <t>Video photo booth rental Ladera Ranch    .docx</t>
  </si>
  <si>
    <t>https://docs.google.com/document/d/1v1zppw_Xpnc-E242CSVAx0u3Z9VHsCjn/edit?usp=sharing&amp;ouid=115602453726005426174&amp;rtpof=true&amp;sd=true</t>
  </si>
  <si>
    <t>Video photo booth rental Talega.docx</t>
  </si>
  <si>
    <t>https://docs.google.com/document/d/1UaPIOdhl4s4Ma1YeUu1aUegFis6lt9a4/edit?usp=sharing&amp;ouid=115602453726005426174&amp;rtpof=true&amp;sd=true</t>
  </si>
  <si>
    <t>Video photo booth rental Laguna Beach    .docx</t>
  </si>
  <si>
    <t>https://docs.google.com/document/d/1KMSaEGJ40e-tMpyorOtTy7a5_5N-b13v/edit?usp=sharing&amp;ouid=115602453726005426174&amp;rtpof=true&amp;sd=true</t>
  </si>
  <si>
    <t>Video photo booth rental Trabuco Canyon.docx</t>
  </si>
  <si>
    <t>https://docs.google.com/document/d/1pqz81r6nXhlnybcI22XrwlZbezXNQOLT/edit?usp=sharing&amp;ouid=115602453726005426174&amp;rtpof=true&amp;sd=true</t>
  </si>
  <si>
    <t>odt</t>
  </si>
  <si>
    <t>Video photo booth rental Yorba Linda.odt</t>
  </si>
  <si>
    <t>https://drive.google.com/file/d/18JZFz4_RMWuRnzrwhjAxarag2fWFDKT8/view?usp=sharing</t>
  </si>
  <si>
    <t>zip</t>
  </si>
  <si>
    <t>Video photo booth rental Yorba Linda.zip</t>
  </si>
  <si>
    <t>https://drive.google.com/file/d/1l79JTSFFUvxopwLDWVCq_oEnkCjd_qMX/view?usp=sharing</t>
  </si>
  <si>
    <t>epub</t>
  </si>
  <si>
    <t>Video photo booth rental Yorba Linda.epub</t>
  </si>
  <si>
    <t>https://drive.google.com/file/d/1TlGqfPRzK3gF-4e7axGjwnJpq4TK8QOx/view?usp=sharing</t>
  </si>
  <si>
    <t>Video photo booth rental Dana Point.odt</t>
  </si>
  <si>
    <t>https://drive.google.com/file/d/1YnLuOOV01DCqwJRb1ytGJpLFemTufoMz/view?usp=sharing</t>
  </si>
  <si>
    <t>Video photo booth rental Dana Point.zip</t>
  </si>
  <si>
    <t>https://drive.google.com/file/d/18Yb1c5ZdF36Q_1jueg_d6UwcFJR6itAD/view?usp=sharing</t>
  </si>
  <si>
    <t>Video photo booth rental Dana Point.epub</t>
  </si>
  <si>
    <t>https://drive.google.com/file/d/14s3M-Rgbc3jWtGdcI31hu32xOCVdweLX/view?usp=sharing</t>
  </si>
  <si>
    <t>Video photo booth rental Portola Hills.odt</t>
  </si>
  <si>
    <t>https://drive.google.com/file/d/1kTkHiucRiwgYVPOuFeUiqYLTv9fxn15h/view?usp=sharing</t>
  </si>
  <si>
    <t>Video photo booth rental Portola Hills.zip</t>
  </si>
  <si>
    <t>https://drive.google.com/file/d/1NoZ7XECgj3ebTI5WzbyiH8SwEjjF0Q_a/view?usp=sharing</t>
  </si>
  <si>
    <t>Video photo booth rental Portola Hills.epub</t>
  </si>
  <si>
    <t>https://drive.google.com/file/d/1FEFP09hS0fLYZjbJ1CMmKRTqaGzaDLGi/view?usp=sharing</t>
  </si>
  <si>
    <t>Video photo booth rental Dove Canyon    .odt</t>
  </si>
  <si>
    <t>https://drive.google.com/file/d/1GeSCb0aYrRaCvi_S0Wgjm7o6I_OGYxL8/view?usp=sharing</t>
  </si>
  <si>
    <t>Video photo booth rental Dove Canyon    .zip</t>
  </si>
  <si>
    <t>https://drive.google.com/file/d/1XT1W3Jz4n5k65SPOegxJjcrJRKzLzbtS/view?usp=sharing</t>
  </si>
  <si>
    <t>Video photo booth rental Dove Canyon    .epub</t>
  </si>
  <si>
    <t>https://drive.google.com/file/d/1EiyyELMjCzN806b6EP9Mrmuqym07XjIl/view?usp=sharing</t>
  </si>
  <si>
    <t>Video photo booth rental Rancho Santa Margarita.odt</t>
  </si>
  <si>
    <t>https://drive.google.com/file/d/1fco0qskrSOlFG7mWnCS_ZtDRJqjgceb7/view?usp=sharing</t>
  </si>
  <si>
    <t>Video photo booth rental Rancho Santa Margarita.zip</t>
  </si>
  <si>
    <t>https://drive.google.com/file/d/1Ii6ou1Hr25SVqzvuWM8oWCURcllvuDMS/view?usp=sharing</t>
  </si>
  <si>
    <t>Video photo booth rental Rancho Santa Margarita.epub</t>
  </si>
  <si>
    <t>https://drive.google.com/file/d/1Ikqa7Ocdh2hF5toK1OCPU0YBA_YC2otc/view?usp=sharing</t>
  </si>
  <si>
    <t>Video photo booth rental Foothill Ranch.odt</t>
  </si>
  <si>
    <t>https://drive.google.com/file/d/1xpuz5JUqCH7dQS7EbQpCv8nZn-T5i0GP/view?usp=sharing</t>
  </si>
  <si>
    <t>Video photo booth rental Foothill Ranch.zip</t>
  </si>
  <si>
    <t>https://drive.google.com/file/d/1ezQy6RUyJe1SA2z0BVG9ul7vpocmHbvm/view?usp=sharing</t>
  </si>
  <si>
    <t>Video photo booth rental Foothill Ranch.epub</t>
  </si>
  <si>
    <t>https://drive.google.com/file/d/1ZJnl8Q6P7F2ictswg_mpqRKzY3rGKBrH/view?usp=sharing</t>
  </si>
  <si>
    <t>Video photo booth rental San Clemente.odt</t>
  </si>
  <si>
    <t>https://drive.google.com/file/d/1PTevVpIhvQynihVglAuLB4Nelt5SUhGA/view?usp=sharing</t>
  </si>
  <si>
    <t>Video photo booth rental San Clemente.zip</t>
  </si>
  <si>
    <t>https://drive.google.com/file/d/1uQHIsv8KUUjE9XAfp7BFKuQuk1ODytvr/view?usp=sharing</t>
  </si>
  <si>
    <t>Video photo booth rental San Clemente.epub</t>
  </si>
  <si>
    <t>https://drive.google.com/file/d/1xI_tZlWGN5pW_sJ6YGALB7qbVk8_KYCY/view?usp=sharing</t>
  </si>
  <si>
    <t>Video photo booth rental Fountain Valley    .odt</t>
  </si>
  <si>
    <t>https://drive.google.com/file/d/16ey4J6XNR3BbkOIYtxrTyF8caaxkfprb/view?usp=sharing</t>
  </si>
  <si>
    <t>Video photo booth rental Fountain Valley    .zip</t>
  </si>
  <si>
    <t>https://drive.google.com/file/d/15BJQHcfinq6sFMOzEl35RtV_NExznjQ3/view?usp=sharing</t>
  </si>
  <si>
    <t>Video photo booth rental Fountain Valley    .epub</t>
  </si>
  <si>
    <t>https://drive.google.com/file/d/1p-sYAMopyBYtsIQTicCF_SFvDktnnu5y/view?usp=sharing</t>
  </si>
  <si>
    <t>Video photo booth rental San Juan Capistrano.odt</t>
  </si>
  <si>
    <t>https://drive.google.com/file/d/1PenD9i9zlGQly-YuZfRVaBDF1b4LlfTD/view?usp=sharing</t>
  </si>
  <si>
    <t>Video photo booth rental San Juan Capistrano.zip</t>
  </si>
  <si>
    <t>https://drive.google.com/file/d/1HiMP-yEoC8FYFR9L0pBgGF6xEOYgLMIM/view?usp=sharing</t>
  </si>
  <si>
    <t>Video photo booth rental San Juan Capistrano.epub</t>
  </si>
  <si>
    <t>https://drive.google.com/file/d/1kbLbpvAsTt2pBRDLz3VphuGlk4tfGyBo/view?usp=sharing</t>
  </si>
  <si>
    <t>Video photo booth rental Fullerton    .odt</t>
  </si>
  <si>
    <t>https://drive.google.com/file/d/1um0wToM6LopeLzbjr_hh2YRwE8PXym1L/view?usp=sharing</t>
  </si>
  <si>
    <t>Video photo booth rental Fullerton    .zip</t>
  </si>
  <si>
    <t>https://drive.google.com/file/d/1cXUIhCb-7IMXNGVIxKi0VIH5JwP0TSkd/view?usp=sharing</t>
  </si>
  <si>
    <t>Video photo booth rental Fullerton    .epub</t>
  </si>
  <si>
    <t>https://drive.google.com/file/d/1YgRxAm3AffVmEGPtn7HIVH_lB-PSEv4z/view?usp=sharing</t>
  </si>
  <si>
    <t>Video photo booth rental Santa Ana.odt</t>
  </si>
  <si>
    <t>https://drive.google.com/file/d/1oRgwjECKjY98WYaG7bRcTWtvadTRovZo/view?usp=sharing</t>
  </si>
  <si>
    <t>Video photo booth rental Santa Ana.zip</t>
  </si>
  <si>
    <t>https://drive.google.com/file/d/1p3r0kIU_EM5hOv2vkMfJhrxXE1PNDtWF/view?usp=sharing</t>
  </si>
  <si>
    <t>Video photo booth rental Santa Ana.epub</t>
  </si>
  <si>
    <t>https://drive.google.com/file/d/1EV-CRe33lsrx4hCKRQbLmiyCJ6bvI0r1/view?usp=sharing</t>
  </si>
  <si>
    <t>Video photo booth rental Garden Grove.odt</t>
  </si>
  <si>
    <t>https://drive.google.com/file/d/1-uOlfzymo7D90HUvKa3ENK5j5INEIVvq/view?usp=sharing</t>
  </si>
  <si>
    <t>Video photo booth rental Garden Grove.zip</t>
  </si>
  <si>
    <t>https://drive.google.com/file/d/1f2s5gPM2L27Swaq4o1Tji5UhE6dGdBd6/view?usp=sharing</t>
  </si>
  <si>
    <t>Video photo booth rental Garden Grove.epub</t>
  </si>
  <si>
    <t>https://drive.google.com/file/d/1wkBA2A0RqZ3r-nX_zegi4edXvVxclNxb/view?usp=sharing</t>
  </si>
  <si>
    <t>Video photo booth rental Seal Beach.odt</t>
  </si>
  <si>
    <t>https://drive.google.com/file/d/1B4-uqadmlATrqxv2CGDIkcJz8kV6O5a3/view?usp=sharing</t>
  </si>
  <si>
    <t>Video photo booth rental Seal Beach.zip</t>
  </si>
  <si>
    <t>https://drive.google.com/file/d/15i-S62Fh1U0uykqLWcc9Pz3KO1aKBq3q/view?usp=sharing</t>
  </si>
  <si>
    <t>Video photo booth rental Seal Beach.epub</t>
  </si>
  <si>
    <t>https://drive.google.com/file/d/1BpIae6J-bBLxy4-eLXDo31fpwXuELbD7/view?usp=sharing</t>
  </si>
  <si>
    <t>Video photo booth rental Huntington Beach    .odt</t>
  </si>
  <si>
    <t>https://drive.google.com/file/d/1EllA6tMi7HXadsi-SZGtcfAPy3Bm0KNQ/view?usp=sharing</t>
  </si>
  <si>
    <t>Video photo booth rental Huntington Beach    .zip</t>
  </si>
  <si>
    <t>https://drive.google.com/file/d/1GuVOIzCfC0UIK2woUeGdcLSjwaNor8uA/view?usp=sharing</t>
  </si>
  <si>
    <t>Video photo booth rental Huntington Beach    .epub</t>
  </si>
  <si>
    <t>https://drive.google.com/file/d/1PDMBsg68dQ4JJD2EiB5W1XnIO9MePVCA/view?usp=sharing</t>
  </si>
  <si>
    <t>Video photo booth rental Silverado.odt</t>
  </si>
  <si>
    <t>https://drive.google.com/file/d/1UwqbkxH2JVWEq4jUMU0CSO7Lm2uquB8e/view?usp=sharing</t>
  </si>
  <si>
    <t>Video photo booth rental Silverado.zip</t>
  </si>
  <si>
    <t>https://drive.google.com/file/d/1Dzz5BEEydc-7Rk-HEUs3ipzuqvXu3wXQ/view?usp=sharing</t>
  </si>
  <si>
    <t>Video photo booth rental Silverado.epub</t>
  </si>
  <si>
    <t>https://drive.google.com/file/d/1v5FDSeKoQCCaB_z0ufJkB366lBXIhPUE/view?usp=sharing</t>
  </si>
  <si>
    <t>Video photo booth rental Irvine    .odt</t>
  </si>
  <si>
    <t>https://drive.google.com/file/d/1FSGar6L7pOuZ_9WCdKsUSFAHIorAKcDH/view?usp=sharing</t>
  </si>
  <si>
    <t>Video photo booth rental Irvine    .zip</t>
  </si>
  <si>
    <t>https://drive.google.com/file/d/12_w_RoUmtJyXyLE4zJYglFMqQmzfwH89/view?usp=sharing</t>
  </si>
  <si>
    <t>Video photo booth rental Irvine    .epub</t>
  </si>
  <si>
    <t>https://drive.google.com/file/d/1sUlBJN1uzjgNiqABYtOJy5IrJDQ0ktPq/view?usp=sharing</t>
  </si>
  <si>
    <t>Video photo booth rental Stanton.odt</t>
  </si>
  <si>
    <t>https://drive.google.com/file/d/1aYI487PcOa8Ct9dPL1Tyekbcys5qly6a/view?usp=sharing</t>
  </si>
  <si>
    <t>Video photo booth rental Stanton.zip</t>
  </si>
  <si>
    <t>https://drive.google.com/file/d/1fBBKkA2xIyRcgyvypbAVJ7AZh93lDohK/view?usp=sharing</t>
  </si>
  <si>
    <t>Video photo booth rental Stanton.epub</t>
  </si>
  <si>
    <t>https://drive.google.com/file/d/1UJpYmlVKr-l0ipvVDuzl1IWKWcah3-I1/view?usp=sharing</t>
  </si>
  <si>
    <t>Video photo booth rental Ladera Ranch    .odt</t>
  </si>
  <si>
    <t>https://drive.google.com/file/d/1VGjR_GgBYKoDDknFl8SpLGNPU3tuoE3T/view?usp=sharing</t>
  </si>
  <si>
    <t>Video photo booth rental Ladera Ranch    .zip</t>
  </si>
  <si>
    <t>https://drive.google.com/file/d/1UOhNcNo3O4pmR3WJAHbUVCbvVO1l4F3P/view?usp=sharing</t>
  </si>
  <si>
    <t>Video photo booth rental Ladera Ranch    .epub</t>
  </si>
  <si>
    <t>https://drive.google.com/file/d/1nrGij6buCFZIF6DCuxGz_X0VRJSaLTpI/view?usp=sharing</t>
  </si>
  <si>
    <t>Video photo booth rental Talega.odt</t>
  </si>
  <si>
    <t>https://drive.google.com/file/d/1JAZ1iAEpzzTgUfnSCLjA4bHalE9AlWlx/view?usp=sharing</t>
  </si>
  <si>
    <t>Video photo booth rental Talega.zip</t>
  </si>
  <si>
    <t>https://drive.google.com/file/d/1Vaai8gnq7EV8CPK22dnroca0xGoAWJRE/view?usp=sharing</t>
  </si>
  <si>
    <t>Video photo booth rental Talega.epub</t>
  </si>
  <si>
    <t>https://drive.google.com/file/d/16nn6-ScVseC0iXQUpP8rmJ6PyCq075NR/view?usp=sharing</t>
  </si>
  <si>
    <t>Video photo booth rental Laguna Beach    .odt</t>
  </si>
  <si>
    <t>https://drive.google.com/file/d/16Z8ooAUDQMivSwj-5cZvfGe0sRyyvA8f/view?usp=sharing</t>
  </si>
  <si>
    <t>Video photo booth rental Laguna Beach    .zip</t>
  </si>
  <si>
    <t>https://drive.google.com/file/d/1wN-LWsK_USp4LBA2eJBRxFwVfAmsKwTo/view?usp=sharing</t>
  </si>
  <si>
    <t>Video photo booth rental Laguna Beach    .epub</t>
  </si>
  <si>
    <t>https://drive.google.com/file/d/1ChdwIAfZgc0vm5l49QlK_O2Z35SC66U1/view?usp=sharing</t>
  </si>
  <si>
    <t>Video photo booth rental Trabuco Canyon.odt</t>
  </si>
  <si>
    <t>https://drive.google.com/file/d/1V40JGuliN9XlfzLFPisBwEo8caTPOun6/view?usp=sharing</t>
  </si>
  <si>
    <t>Video photo booth rental Trabuco Canyon.zip</t>
  </si>
  <si>
    <t>https://drive.google.com/file/d/14BIdr7YCxDVZxV5W8K5Z6-WvtNV9ad6W/view?usp=sharing</t>
  </si>
  <si>
    <t>Video photo booth rental Trabuco Canyon.epub</t>
  </si>
  <si>
    <t>https://drive.google.com/file/d/1tk4to5V8Uj66f4sh8sWLiOUhXN2sqw0U/view?usp=sharing</t>
  </si>
  <si>
    <t>https://drive.google.com/file/d/1ELsyVRiWCbuttm2XOQkdYTlHmVbsnTWS/view?usp=sharing</t>
  </si>
  <si>
    <t>pptx</t>
  </si>
  <si>
    <t>Video photo booth rental Yorba Linda.pptx</t>
  </si>
  <si>
    <t>https://docs.google.com/presentation/d/1L2jiYx5EeTPV8ZQWQNM9fPgfTDj3b2I-/edit?usp=sharing&amp;ouid=115602453726005426174&amp;rtpof=true&amp;sd=true</t>
  </si>
  <si>
    <t>odp</t>
  </si>
  <si>
    <t>Video photo booth rental Yorba Linda.odp</t>
  </si>
  <si>
    <t>https://drive.google.com/file/d/1jdk4-dEKjyi0mk09ldEZYZT52QIJA9v6/view?usp=sharing</t>
  </si>
  <si>
    <t>https://drive.google.com/file/d/1cUNsgMxR5qHQt40GcTqI27GQvBakPVUG/view?usp=sharing</t>
  </si>
  <si>
    <t>keyword</t>
  </si>
  <si>
    <t>article</t>
  </si>
  <si>
    <t xml:space="preserve">The technology is already in {high|tall} demand. {publicity|promotion|marketing} and production companies along {following|subsequent to|behind|later than|past|gone|once|when|as soon as|considering|taking into account|with|bearing in mind|taking into consideration|afterward|subsequently|later|next|in the manner of|in imitation of|similar to|like|in the same way as} party planners are clamoring to {safe|secure} their {matter|issue|concern|business|situation|event|thing} dates to {have enough money|pay for|have the funds for|manage to pay for|find the money for|come up with the money for|meet the expense of|give|offer|present|allow|provide} clients a {habit|mannerism|way|quirk|showing off|pretentiousness|exaggeration|pretension|artifice} to generate {campaigner|protester|objector|militant|advocate|forward looking|advanced|futuristic|modern|avant-garde|innovative|highly developed|ahead of its time|liberal|open-minded|broadminded|enlightened|radical|unbiased|unprejudiced} and {interesting|fascinating|engaging} content. How it works is a {high|tall} definition camera orbits {concerning|regarding|in relation to|on the subject of|on|with reference to|as regards|a propos|vis--vis|re|approximately|roughly|in the region of|around|almost|nearly|approaching|not far off from|on the order of|going on for|in this area|roughly speaking|more or less|something like|just about|all but} {matter|issue|concern|business|situation|event|thing} goers and films a 360 degree slow {action|movement|motion|bustle|commotion|doings|goings-on|pursuit|interest|hobby|occupation|leisure interest|endeavor|pastime} video thats streamed to a social media sharing station where users can instantly {admission|entry|access|right of entry|entrance|permission} their videos. A video director helps to stage users to ensure the best video is captured {though|even though|even if|while} an on-site host assists users in sharing the completed product. The company hopes the {accessory|adjunct|supplement|complement|addition|auxiliary} of a 360 photo booth will broaden its photo booth offerings. In the age of Instagram, content is king and video content in particular is forging the {habit|mannerism|way|quirk|showing off|pretentiousness|exaggeration|pretension|artifice} to social media conquest.
This week, we announced the {start|commencement|opening|launch|foundation|establishment|creation|inauguration|initiation|introduction|instigation} of a 360 degree slow-motion video booth. Its a game-changer because of the unique {addict|user} experience it provides and because theres such {high|tall} {demand|request} for this type of content. {publicity|promotion|marketing} and production companies are already clamoring to {safe|secure} their {matter|issue|concern|business|situation|event|thing} dates {so|for that reason|therefore|hence|as a result|consequently|thus|in view of that|appropriately|suitably|correspondingly|fittingly} they can {have enough money|pay for|have the funds for|manage to pay for|find the money for|come up with the money for|meet the expense of|give|offer|present|allow|provide} clients {following|subsequent to|behind|later than|past|gone|once|when|as soon as|considering|taking into account|with|bearing in mind|taking into consideration|afterward|subsequently|later|next|in the manner of|in imitation of|similar to|like|in the same way as} {campaigner|protester|objector|militant|advocate|forward looking|advanced|futuristic|modern|avant-garde|innovative|highly developed|ahead of its time|liberal|open-minded|broadminded|enlightened|radical|unbiased|unprejudiced} content generation. The booths high-definition camera circles {concerning|regarding|in relation to|on the subject of|on|with reference to|as regards|a propos|vis--vis|re|approximately|roughly|in the region of|around|almost|nearly|approaching|not far off from|on the order of|going on for|in this area|roughly speaking|more or less|something like|just about|all but} people at an event, filming a 360-degree slow-motion video. Guests are {later|after that|subsequently|then|next} {skillful|nimble|practiced|able|clever|dexterous|adept|competent|accomplished|skilled} to instantly {share|portion|part|allocation|allowance|ration} that video via social media in a sharing station, where theyre assisted by a special host. We {hope|wish} the {accessory|adjunct|supplement|complement|addition|auxiliary} of a 360 photo booth will broaden the companys photo booth offerings and {go forward|move forward|move ahead|press forward|move on|proceed|press on|progress|go ahead|evolve|improve|develop|enhance|take forward|increase|expand|spread|progress|further|build up|loan|early payment|fee|money up front|development|improvement|spread|progress|expansion|encroachment|innovation|enhancement|increase|forward movement|progress|momentum|onslaught} their {achieve|accomplish|attain|reach} into {exchange|swap|interchange|rotate|every other|alternating|every second|vary|swing|oscillate|alternative|substitute|different|substitute|stand-in|alternative} markets.
Next week, we announced their {start|commencement|opening|launch|foundation|establishment|creation|inauguration|initiation|introduction|instigation} of a 360 slow {action|movement|motion|bustle|commotion|doings|goings-on|pursuit|interest|hobby|occupation|leisure interest|endeavor|pastime} video booth. I think its a game-changer due to the uniqueness of the {addict|user} experience and the content it generates. The {additional|extra|supplementary|further|new|other} {help|assist|support|abet|give support to|minister to|relieve|serve|sustain|facilitate|promote|encourage|further|advance|foster|bolster|assistance|help|support|relief|benefits|encouragement|service|utility} is already in {high|tall} demand. {publicity|promotion|marketing} and production companies, along {following|subsequent to|behind|later than|past|gone|once|when|as soon as|considering|taking into account|with|bearing in mind|taking into consideration|afterward|subsequently|later|next|in the manner of|in imitation of|similar to|like|in the same way as} party planners, have been contacting us to {safe|secure} their dates, hoping to {have enough money|pay for|have the funds for|manage to pay for|find the money for|come up with the money for|meet the expense of|give|offer|present|allow|provide} clients {following|subsequent to|behind|later than|past|gone|once|when|as soon as|considering|taking into account|with|bearing in mind|taking into consideration|afterward|subsequently|later|next|in the manner of|in imitation of|similar to|like|in the same way as} {campaigner|protester|objector|militant|advocate|forward looking|advanced|futuristic|modern|avant-garde|innovative|highly developed|ahead of its time|liberal|open-minded|broadminded|enlightened|radical|unbiased|unprejudiced} and {interesting|fascinating|engaging} content. As a guest stands in {stomach|front|belly|tummy} of the high-definition camera, it orbits {concerning|regarding|in relation to|on the subject of|on|with reference to|as regards|a propos|vis--vis|re|approximately|roughly|in the region of|around|almost|nearly|approaching|not far off from|on the order of|going on for|in this area|roughly speaking|more or less|something like|just about|all but} them and films a 360 slow-motion video. Guests instantly {admission|entry|access|right of entry|entrance|permission} their videos in a booth from which they can {share|portion|part|allocation|allowance|ration} their videos {on|upon} social media or download them to their phones. In {accessory|adjunct|supplement|complement|addition|auxiliary} to video and photo booths we already offer, we {hope|wish} that the {accessory|adjunct|supplement|complement|addition|auxiliary} of a 360 photo booth will broaden our offerings. In this {day|daylight|hours of daylight|morning} and age, {good|fine} photos and videos are {concerning|regarding|in relation to|on the subject of|on|with reference to|as regards|a propos|vis--vis|re|approximately|roughly|in the region of|around|almost|nearly|approaching|not far off from|on the order of|going on for|in this area|roughly speaking|more or less|something like|just about|all but} more important than the {matter|issue|concern|business|situation|event|thing} itself {following|subsequent to|behind|later than|past|gone|once|when|as soon as|considering|taking into account|with|bearing in mind|taking into consideration|afterward|subsequently|later|next|in the manner of|in imitation of|similar to|like|in the same way as} it comes to hosting {activities|actions|events|happenings|goings-on|deeds|comings and goings|undertakings|endeavors} {on|upon} Instagram. We have many {additional|extra|supplementary|further|new|other} products in the pipeline that we think our customers will love! 
In the age of Instagram, its {definite|certain|sure|positive|determined|clear|distinct} that high-quality content is king and video content, in particular, is leading the {habit|mannerism|way|quirk|showing off|pretentiousness|exaggeration|pretension|artifice} to social media conquest. The booth is first rolling out at locations {following|subsequent to|behind|later than|past|gone|once|when|as soon as|considering|taking into account|with|bearing in mind|taking into consideration|afterward|subsequently|later|next|in the manner of|in imitation of|similar to|like|in the same way as} holiday markets {before|previously|back|past|since|in the past} {creature|mammal|living thing|being|monster|beast|brute|swine|physical|bodily|visceral|instinctive|innate|inborn|subconscious} {easy to get to|nearby|available|reachable|easily reached|handy|to hand|open|within reach|manageable|comprehensible|understandable|user-friendly|easy to use|clear|straightforward|simple|approachable|affable|genial|friendly|welcoming} for everyone. As seen {on|upon} YouTube, Instagram, Facebook, and {additional|extra|supplementary|further|new|other} social media channels how much fun people have {do something|take action|take steps|proceed|be active|perform|operate|work|discharge duty|accomplish|action|deed|doing|undertaking|exploit|performance|achievement|accomplishment|feat|work|take effect|function|produce a result|produce an effect|do its stuff|perform|act out|be in|appear in|play in|play a part|play a role|behave|conduct yourself|comport yourself|acquit yourself|perform|pretense|show|sham|put-on|con|feint|pretend|put on an act|put it on|play|fake|feign|play-act|ham it up|affect|law|piece of legislation|statute|decree|enactment|measure|bill} videos {following|subsequent to|behind|later than|past|gone|once|when|as soon as|considering|taking into account|with|bearing in mind|taking into consideration|afterward|subsequently|later|next|in the manner of|in imitation of|similar to|like|in the same way as} {associates|connections|links|friends|contacts} and family; I {believe|recognize|agree to|admit|acknowledge|understand|allow|agree to|say yes|consent|say you will|give a positive response|receive|take|put up with|endure|tolerate|bow to|take|resign yourself to|take on|undertake|acknowledge|assume} this will {in fact|really|in point of fact|in reality|truly|essentially} {believe|recognize|agree to|admit|acknowledge|understand|allow|agree to|say yes|consent|say you will|give a positive response|receive|take|put up with|endure|tolerate|bow to|take|resign yourself to|take on|undertake|acknowledge|assume} off {following|subsequent to|behind|later than|past|gone|once|when|as soon as|considering|taking into account|with|bearing in mind|taking into consideration|afterward|subsequently|later|next|in the manner of|in imitation of|similar to|like|in the same way as} {activities|actions|events|happenings|goings-on|deeds|comings and goings|undertakings|endeavors} using this device. Even more {so|for that reason|therefore|hence|as a result|consequently|thus|in view of that|appropriately|suitably|correspondingly|fittingly} at {activities|actions|events|happenings|goings-on|deeds|comings and goings|undertakings|endeavors} {following|subsequent to|behind|later than|past|gone|once|when|as soon as|considering|taking into account|with|bearing in mind|taking into consideration|afterward|subsequently|later|next|in the manner of|in imitation of|similar to|like|in the same way as} participants who have no idea how to use {satisfactory|suitable|good enough|adequate|up to standard|tolerable|okay|all right|usual|standard|conventional|customary|normal|within acceptable limits|pleasing|welcome|gratifying|agreeable|enjoyable} video equipment or software. I often {see|look} people posting photos {on|upon} Instagram or Facebook from a {good|great} night out and {assist|help|support|back|back up|encourage|urge on|put up to|incite} stage at a concert. Sometimes they are filmed from inside their friends phone. Due to that limitation, these clips will not {get|acquire} into your feed without some finessing in {proclaim|make known|publicize|broadcast|declare|say|pronounce|state|reveal|name|post|herald|publish|read out} production {on|upon} video editing software. Coming soon to a city {close|near} you! If you are planning an event, now may be the {era|period|time|times|epoch|grow old|become old|mature|get older} to {employ|hire} an advertising agency or even bring in your own specialists to set {happening|going on|occurring|taking place|up|in the works|stirring} this {confess|come clean|make a clean breast|acknowledge|own up|disclose|divulge|declare|state|let in|allow in|give leave to enter|give access|permit|let pass|welcome} of the art booth right at your {next-door|adjacent|neighboring|next|bordering} {do something|take action|take steps|proceed|be active|perform|operate|work|discharge duty|accomplish|action|deed|doing|undertaking|exploit|performance|achievement|accomplishment|feat|work|take effect|function|produce a result|produce an effect|do its stuff|perform|act out|be in|appear in|play in|play a part|play a role|behave|conduct yourself|comport yourself|acquit yourself|perform|pretense|show|sham|put-on|con|feint|pretend|put on an act|put it on|play|fake|feign|play-act|ham it up|affect|law|piece of legislation|statute|decree|enactment|measure|bill} or film premiere.
To use the {additional|extra|supplementary|further|new|other} service, customers enter the booth using an iPad. A high-definition camera orbits {concerning|regarding|in relation to|on the subject of|on|with reference to|as regards|a propos|vis--vis|re|approximately|roughly|in the region of|around|almost|nearly|approaching|not far off from|on the order of|going on for|in this area|roughly speaking|more or less|something like|just about|all but} the booth, filming a slow-motion video in 360 degrees. Customers {get|receive} their videos at a livestreaming table and can {later|after that|subsequently|then|next} use an iPad to {share|portion|part|allocation|allowance|ration} their videos {following|subsequent to|behind|later than|past|gone|once|when|as soon as|considering|taking into account|with|bearing in mind|taking into consideration|afterward|subsequently|later|next|in the manner of|in imitation of|similar to|like|in the same way as} the world. A video director helps arrange customers in the best {attainable|realizable|possible|reachable|doable|practicable|feasible|viable|realistic} {habit|mannerism|way|quirk|showing off|pretentiousness|exaggeration|pretension|artifice} to ensure {good|great} footage. An usher assists customers using the iPad at the livestreaming table.
The company hopes that the {accessory|adjunct|supplement|complement|addition|auxiliary} of a 360-degree photo booth will broaden its photo booth offerings.
This week, we announced the {start|commencement|opening|launch|foundation|establishment|creation|inauguration|initiation|introduction|instigation} of their {additional|extra|supplementary|further|new|other} 360 slow {action|movement|motion|bustle|commotion|doings|goings-on|pursuit|interest|hobby|occupation|leisure interest|endeavor|pastime} video booth. Theyre already in {high|tall} demand: {matter|issue|concern|business|situation|event|thing} planners and businesses {desire|want} to {book|photograph album|folder|photo album|autograph album|stamp album|sticker album|wedding album|baby book|scrap book|record|lp|cd|tape|cassette|compilation|collection} the booths at their events, and {publicity|promotion|marketing} agencies and businesses {desire|want} more information. How it works is a {high|tall} definition camera orbiting {concerning|regarding|in relation to|on the subject of|on|with reference to|as regards|a propos|vis--vis|re|approximately|roughly|in the region of|around|almost|nearly|approaching|not far off from|on the order of|going on for|in this area|roughly speaking|more or less|something like|just about|all but} {matter|issue|concern|business|situation|event|thing} goers and films a 360 degree slow {action|movement|motion|bustle|commotion|doings|goings-on|pursuit|interest|hobby|occupation|leisure interest|endeavor|pastime} video. Videos are {later|after that|subsequently|then|next} streamed to a social media sharing station where users can instantly {admission|entry|access|right of entry|entrance|permission} their videos. The company hopes that the {accessory|adjunct|supplement|complement|addition|auxiliary} of a 360 photo booth will {make|create} the product more interesting. 
Photo booths have always been a {timeless|eternal|unchanging|classic|everlasting|perpetual} {habit|mannerism|way|quirk|showing off|pretentiousness|exaggeration|pretension|artifice} of having fun at a party or {matter|issue|concern|business|situation|event|thing} {concerning|regarding|in relation to|on the subject of|on|with reference to|as regards|a propos|vis--vis|re|approximately|roughly|in the region of|around|almost|nearly|approaching|not far off from|on the order of|going on for|in this area|roughly speaking|more or less|something like|just about|all but} {yellowish-brown|orangey|tawny|ocher|orange|yellow} County. Its no {astonishment|wonder|admiration|shock|incredulity|surprise|bewilderment} that {so|for that reason|therefore|hence|as a result|consequently|thus|in view of that|appropriately|suitably|correspondingly|fittingly} many people enjoy getting their photos taken at a photo booth. {lucky|fortunate} Frog Photo Booth in OC offers an assortment of photo booth packages to {act|deed|exploit|achievement|accomplishment|feat|stroke|battle|fighting|combat|conflict|engagement|encounter|clash|skirmish|dogfight|raid|war|warfare|suit|prosecution|lawsuit|proceedings|case|court case|charge} any celebration or {matter|issue|concern|business|situation|event|thing} type. One of the most {popular|well-liked} photo booths is the Selfie Kiosk, which snaps pictures, boomerangs, and GIFs. Guests {get|acquire} {in fact|really|in point of fact|in reality|truly|essentially} {burning|in flames|on fire|aflame|ablaze|fired up|enthusiastic|passionate|excited|aflame|eager} {following|subsequent to|behind|later than|past|gone|once|when|as soon as|considering|taking into account|with|bearing in mind|taking into consideration|afterward|subsequently|later|next|in the manner of|in imitation of|similar to|like|in the same way as} these photo booths because they can watch themselves {have an effect on|influence|involve|shape|concern|change|impinge on|distress|touch|disturb|move|upset|have emotional impact|assume|pretend to have|put on|imitate|fake} {concerning|regarding|in relation to|on the subject of|on|with reference to|as regards|a propos|vis--vis|re|approximately|roughly|in the region of|around|almost|nearly|approaching|not far off from|on the order of|going on for|in this area|roughly speaking|more or less|something like|just about|all but} in looped photos and videos, and they {make|create} {good|great} entertainment at a party. The best {share|portion|part|allocation|allowance|ration} is, these looping GIF videos can be shared {on|upon} social media platforms instantly. Photos are an excellent {habit|mannerism|way|quirk|showing off|pretentiousness|exaggeration|pretension|artifice} to {preserve|maintain} memories from your special occasion, and nowadays, you can even {make|create} video messages from the video booth in just seconds. The Selfie Kiosk can be used to {take possession of|seize|take over|occupy|capture|invade|take control of|appropriate|commandeer} memories for birthdays, Bar and Bat Mitzvahs and even corporate events. These GIF animations are shared directly {following|subsequent to|behind|later than|past|gone|once|when|as soon as|considering|taking into account|with|bearing in mind|taking into consideration|afterward|subsequently|later|next|in the manner of|in imitation of|similar to|like|in the same way as} guests in seconds, making your {matter|issue|concern|business|situation|event|thing} more {popular|well-liked} online. {lucky|fortunate} Frog Photo Booth in OC offers you the {unintentional|unintended|inadvertent|chance|unplanned|fortuitous} to {get|acquire} your photos and videos taken just the {habit|mannerism|way|quirk|showing off|pretentiousness|exaggeration|pretension|artifice} you {desire|want} them at any event. Is your {next-door|adjacent|neighboring|next|bordering} {matter|issue|concern|business|situation|event|thing} {concerning|regarding|in relation to|on the subject of|on|with reference to|as regards|a propos|vis--vis|re|approximately|roughly|in the region of|around|almost|nearly|approaching|not far off from|on the order of|going on for|in this area|roughly speaking|more or less|something like|just about|all but} {yellowish-brown|orangey|tawny|ocher|orange|yellow} County a Seminar, Conference, Trade {do something|take action|take steps|proceed|be active|perform|operate|work|discharge duty|accomplish|action|deed|doing|undertaking|exploit|performance|achievement|accomplishment|feat|work|take effect|function|produce a result|produce an effect|do its stuff|perform|act out|be in|appear in|play in|play a part|play a role|behave|conduct yourself|comport yourself|acquit yourself|perform|pretense|show|sham|put-on|con|feint|pretend|put on an act|put it on|play|fake|feign|play-act|ham it up|affect|law|piece of legislation|statute|decree|enactment|measure|bill} or Workshop? {maybe|most likely} just a regular corporate event? {lucky|fortunate} Frog Photo Booth OC has a variety of fun photo booth packages to {act|deed|exploit|achievement|accomplishment|feat|stroke|battle|fighting|combat|conflict|engagement|encounter|clash|skirmish|dogfight|raid|war|warfare|suit|prosecution|lawsuit|proceedings|case|court case|charge} {all|every} occasion. One of their packages is the GIF booth, which takes a burst of pictures that are {collective|total|combined|cumulative|amassed|summative|comprehensive|total|collection|mass|entire sum|whole|combination|combine|amass|gather together|collect|accumulate|sum up|total} into a {fast|quick} video. The video is {later|after that|subsequently|then|next} looped and is an instant hit {following|subsequent to|behind|later than|past|gone|once|when|as soon as|considering|taking into account|with|bearing in mind|taking into consideration|afterward|subsequently|later|next|in the manner of|in imitation of|similar to|like|in the same way as} everyone! Guests can text, email, and {share|portion|part|allocation|allowance|ration} the video {on|upon} social media for {timeless|eternal|unchanging|classic|everlasting|perpetual} memories. Photos are {option|choice|substitute|other|another|substitute|unusual|different|unconventional|out of the ordinary|marginal|unorthodox|complementary} excellent {habit|mannerism|way|quirk|showing off|pretentiousness|exaggeration|pretension|artifice} to commemorate your special occasion. {lucky|fortunate} Frog Photo Booth in OC {plus|in addition to|as well as|with|along with|furthermore|moreover|also|then|after that|afterward|next|as a consequence} offers a unique photo booth experience, {perfect|absolute} for weddings, birthdays, Bar/Bat Mitzvahs, etc.Your wedding memories last a lifetime and its important to {recall|remember} to {preserve|maintain} them. {lucky|fortunate} Frog Photo Booth in OC offers GIF booths that {make|create} a looping video. Its an {interesting|fascinating|engaging} concept that is {perfect|absolute} for any event. If you are in the {promote|publicize|market|present|push|puff|announce|broadcast|make known|make public|publicize|spread around|shout from the rooftops|shout out} for photo booths, GIFs, Boomerangs, or 360 video booths for your wedding, birthday celebration, Bar Mitzvah, or corporate event, {lucky|fortunate} Frog Photo Booth in OC has you covered. 
A grad party is a special celebration that commemorates a student's accomplishments, and at the {same|similar|thesame} {era|period|time|times|epoch|grow old|become old|mature|get older} is an opportunity for parents to {tribute|honor|great compliment|rave review|award|praise} their children. Whether it be graduating from {educational|school|college|university|scholastic|studious|intellectual|scholarly|bookish|literary|learned|theoretical|speculative|moot|hypothetical|researcher|assistant professor|instructor|teacher} as an undergraduate, {high|tall} {educational|school|college|university|scholastic|studious|intellectual|scholarly|bookish|literary|learned|theoretical|speculative|moot|hypothetical|researcher|assistant professor|instructor|teacher} as a freshman, or even kindergarten, the grad party is the {perfect|absolute} {explanation|excuse|defense|reason} to celebrate {following|subsequent to|behind|later than|past|gone|once|when|as soon as|considering|taking into account|with|bearing in mind|taking into consideration|afterward|subsequently|later|next|in the manner of|in imitation of|similar to|like|in the same way as} a photo booth or a selfie booth. {though|even though|even if|while} there are many ways to celebrate the student, having a photo booth at a grad party is one {habit|mannerism|way|quirk|showing off|pretentiousness|exaggeration|pretension|artifice} that allows {all|every} of their {associates|connections|links|friends|contacts} to {get|acquire} to know them and each {additional|extra|supplementary|further|new|other} in a fun and {simple|easy} way. It {plus|in addition to|as well as|with|along with|furthermore|moreover|also|then|after that|afterward|next|as a consequence} creates {amazing|incredible|unbelievable} memories for them to {save|keep} forever.
Graduations; {associates|connections|links|friends|contacts} and {intimates|associates|relatives|family|relations} {come|arrive} together to celebrate a {following|subsequent to|behind|later than|past|gone|once|when|as soon as|considering|taking into account|with|bearing in mind|taking into consideration|afterward|subsequently|later|next|in the manner of|in imitation of|similar to|like|in the same way as} in a lifetime achievement. What {greater than before|augmented|enlarged|bigger|improved|better} {habit|mannerism|way|quirk|showing off|pretentiousness|exaggeration|pretension|artifice} to {tribute|honor|great compliment|rave review|award|praise} their accomplishments than to rent a photo booth? A photo booth is the {perfect|absolute} entertainment for a {high|tall} {educational|school|college|university|scholastic|studious|intellectual|scholarly|bookish|literary|learned|theoretical|speculative|moot|hypothetical|researcher|assistant professor|instructor|teacher} or {educational|school|college|university|scholastic|studious|intellectual|scholarly|bookish|literary|learned|theoretical|speculative|moot|hypothetical|researcher|assistant professor|instructor|teacher} graduation party: It allows classmates to interact and celebrate their momentous achievement. {} Booking an {right of entry|admission|right to use|admittance|entre|contact|way in|entrance|entry|approach|gate|door|get into|retrieve|open|log on|read|edit|gain access to} {ventilate|air|let breathe|expose|freshen} photo booth is a {good|great} {habit|mannerism|way|quirk|showing off|pretentiousness|exaggeration|pretension|artifice} to {preserve|maintain} graduation memories for {approximately|nearly} everyone; even {shy|bashful|quiet} grads will have no {suffering|difficulty|burden|problem|hardship|pain|trouble|misery|misfortune} taking a few selfies as they {point of view|viewpoint|approach|position|slant|perspective|outlook|direction|slant|incline|tilt|turn|twist|slope|point|face|aim} their graduation into a {genuine|authentic|real|true|valid|legitimate|legal|authenticated} celebration. 
If you {atmosphere|feel|setting|environment|mood|vibes|character|air|quality|tone} {following|subsequent to|behind|later than|past|gone|once|when|as soon as|considering|taking into account|with|bearing in mind|taking into consideration|afterward|subsequently|later|next|in the manner of|in imitation of|similar to|like|in the same way as} a party {following|subsequent to|behind|later than|past|gone|once|when|as soon as|considering|taking into account|with|bearing in mind|taking into consideration|afterward|subsequently|later|next|in the manner of|in imitation of|similar to|like|in the same way as} a {describe|portray|characterize|picture} booth is the {habit|mannerism|way|quirk|showing off|pretentiousness|exaggeration|pretension|artifice} to go, there are a number of affordable {facilities|services} out there. Rental companies will {have enough money|pay for|have the funds for|manage to pay for|find the money for|come up with the money for|meet the expense of|give|offer|present|allow|provide} the backdrop, props, and person to {do something|take action|take steps|proceed|be active|perform|operate|work|discharge duty|accomplish|action|deed|doing|undertaking|exploit|performance|achievement|accomplishment|feat|work|take effect|function|produce a result|produce an effect|do its stuff|perform|act out|be in|appear in|play in|play a part|play a role|behave|conduct yourself|comport yourself|acquit yourself|perform|pretense|show|sham|put-on|con|feint|pretend|put on an act|put it on|play|fake|feign|play-act|ham it up|affect|law|piece of legislation|statute|decree|enactment|measure|bill} the equipment. You just {choose|pick} what {kind|nice} of booth and theme you want. Karaoke is {popular|well-liked} at grad parties {before|previously|back|past|since|in the past} not everyone can {associate|partner|colleague|member|link|connect|join|associate|belong to} in {on|upon} formal dancing or singing. These {facilities|services} will send someone {on top of|over|higher than|more than|greater than|higher than|beyond|exceeding} to set {happening|going on|occurring|taking place|up|in the works|stirring} the equipment and {do something|take action|take steps|proceed|be active|perform|operate|work|discharge duty|accomplish|action|deed|doing|undertaking|exploit|performance|achievement|accomplishment|feat|work|take effect|function|produce a result|produce an effect|do its stuff|perform|act out|be in|appear in|play in|play a part|play a role|behave|conduct yourself|comport yourself|acquit yourself|perform|pretense|show|sham|put-on|con|feint|pretend|put on an act|put it on|play|fake|feign|play-act|ham it up|affect|law|piece of legislation|statute|decree|enactment|measure|bill} guests how to use it. {later|after that|subsequently|then|next} people can sing along {following|subsequent to|behind|later than|past|gone|once|when|as soon as|considering|taking into account|with|bearing in mind|taking into consideration|afterward|subsequently|later|next|in the manner of|in imitation of|similar to|like|in the same way as} a microphone or even {conveniently|handily|suitably|helpfully|usefully|clearly|simply|understandably|comprehensibly|straightforwardly|helpfully} watch their {associates|connections|links|friends|contacts} and {book|photograph album|folder|photo album|autograph album|stamp album|sticker album|wedding album|baby book|scrap book|record|lp|cd|tape|cassette|compilation|collection} the video for posterity. The process of recording and sharing videos has been {concerning|regarding|in relation to|on the subject of|on|with reference to|as regards|a propos|vis--vis|re|approximately|roughly|in the region of|around|almost|nearly|approaching|not far off from|on the order of|going on for|in this area|roughly speaking|more or less|something like|just about|all but} for years {following|subsequent to|behind|later than|past|gone|once|when|as soon as|considering|taking into account|with|bearing in mind|taking into consideration|afterward|subsequently|later|next|in the manner of|in imitation of|similar to|like|in the same way as} desktop software {following|subsequent to|behind|later than|past|gone|once|when|as soon as|considering|taking into account|with|bearing in mind|taking into consideration|afterward|subsequently|later|next|in the manner of|in imitation of|similar to|like|in the same way as} Windows Movie Maker, but now consumers have many {exchange|swap|interchange|rotate|every other|alternating|every second|vary|swing|oscillate|alternative|substitute|different|substitute|stand-in|alternative} options to collaborate, chat, and {share|portion|part|allocation|allowance|ration} content {following|subsequent to|behind|later than|past|gone|once|when|as soon as|considering|taking into account|with|bearing in mind|taking into consideration|afterward|subsequently|later|next|in the manner of|in imitation of|similar to|like|in the same way as} {associates|connections|links|friends|contacts} {all|every} from their own social media platforms {following|subsequent to|behind|later than|past|gone|once|when|as soon as|considering|taking into account|with|bearing in mind|taking into consideration|afterward|subsequently|later|next|in the manner of|in imitation of|similar to|like|in the same way as} Facebook Messenger and Skype. These tools {permit|allow} users to seamlessly {share|portion|part|allocation|allowance|ration} content directly onto their friends feeds, eliminating the {habit|compulsion|dependence|need|obsession|craving|infatuation} to {trouble|bother|make miserable|badly affect|cause problems|worry|upset|distress} {approximately|roughly|about|more or less|nearly|not quite|just about|virtually|practically|very nearly} editing or uploading files to YouTube.
 If you {desire|want} to {make|create} the {magic|illusion} of an {risk-taking|carefree|daring|thrill-seeking|exciting|looking for excitement|venturesome} {do something|take action|take steps|proceed|be active|perform|operate|work|discharge duty|accomplish|action|deed|doing|undertaking|exploit|performance|achievement|accomplishment|feat|work|take effect|function|produce a result|produce an effect|do its stuff|perform|act out|be in|appear in|play in|play a part|play a role|behave|conduct yourself|comport yourself|acquit yourself|perform|pretense|show|sham|put-on|con|feint|pretend|put on an act|put it on|play|fake|feign|play-act|ham it up|affect|law|piece of legislation|statute|decree|enactment|measure|bill} in a private {house|home} that isnt actually {in fact|really|in point of fact|in reality|truly|essentially} {happening|going on|occurring|taking place|up|in the works|stirring} inside your {living|animate|breathing|lively|energetic|busy|active|full of beans|perky|vibrant|bustling|vivacious|buzzing|animated|full of life|thriving|active|flourishing|successful|blooming|booming} room, {see|look} no {additional|extra|supplementary|further|new|other} than a karaoke machine. {though|even though|even if|while} DJ's may {yet|still|nevertheless} be relevant for {matter|issue|concern|business|situation|event|thing} events, for {anything|all|everything|whatever} else, a karaoke {robot|machine} could be ideal for both novelty and utility. {all|every} you have to {attain|get|realize|accomplish|reach|do|complete|pull off} is {connect|link up|attach|be next to|affix|be close to|border} your phone or laptop through Bluetooth or USB and {choose|pick} out your favorite {song|tune} or some {out of date|outdated|dated|old-fashioned|old|obsolete|archaic|antiquated|outmoded|obsolescent|pass} standby. You'll have your own private {do something|take action|take steps|proceed|be active|perform|operate|work|discharge duty|accomplish|action|deed|doing|undertaking|exploit|performance|achievement|accomplishment|feat|work|take effect|function|produce a result|produce an effect|do its stuff|perform|act out|be in|appear in|play in|play a part|play a role|behave|conduct yourself|comport yourself|acquit yourself|perform|pretense|show|sham|put-on|con|feint|pretend|put on an act|put it on|play|fake|feign|play-act|ham it up|affect|law|piece of legislation|statute|decree|enactment|measure|bill} {atmosphere|space|sky|heavens|appearance|look|manner|tone|flavor|impression|way of being|tune|melody|song|ventilate|freshen|aerate|expose|declare|express|vent|make public|proclaim|reveal|publicize|spread|circulate|tell|announce|broadcast} from which {unaccompanied|by yourself|on your own|single-handedly|unaided|without help|only|and no-one else|lonely|lonesome|abandoned|deserted|isolated|forlorn|solitary} you or others {following|subsequent to|behind|later than|past|gone|once|when|as soon as|considering|taking into account|with|bearing in mind|taking into consideration|afterward|subsequently|later|next|in the manner of|in imitation of|similar to|like|in the same way as} compatible tech can {see|look} what's happening. You'll never {anew|again|once again|once more|over|another time} have to awkwardly {hear|listen} to someone croon out of {song|tune} {following|subsequent to|behind|later than|past|gone|once|when|as soon as|considering|taking into account|with|bearing in mind|taking into consideration|afterward|subsequently|later|next|in the manner of|in imitation of|similar to|like|in the same way as} no one invited them to sing (nor will you have to {believe|recognize|agree to|admit|acknowledge|understand|allow|agree to|say yes|consent|say you will|give a positive response|receive|take|put up with|endure|tolerate|bow to|take|resign yourself to|take on|undertake|acknowledge|assume} those awkward moments yourself). That's one {matter|issue|concern|business|situation|event|thing} {approximately|roughly|about|more or less|nearly|not quite|just about|virtually|practically|very nearly} karaoke that has always been great: letting people who {love|adore} music and singing {control|run|manage|direct|rule|govern} the {do something|take action|take steps|proceed|be active|perform|operate|work|discharge duty|accomplish|action|deed|doing|undertaking|exploit|performance|achievement|accomplishment|feat|work|take effect|function|produce a result|produce an effect|do its stuff|perform|act out|be in|appear in|play in|play a part|play a role|behave|conduct yourself|comport yourself|acquit yourself|perform|pretense|show|sham|put-on|con|feint|pretend|put on an act|put it on|play|fake|feign|play-act|ham it up|affect|law|piece of legislation|statute|decree|enactment|measure|bill} rather than a hired musician who thinks these people should sing {greater than before|augmented|enlarged|bigger|improved|better} (and quite frankly probably wouldn't {get|acquire} paid as much).
This celebration of {all|every} of their accomplishments. {intimates|associates|relatives|family|relations} and {associates|connections|links|friends|contacts} {associate|partner|colleague|member|link|connect|join|associate|belong to} together in this celebration. What {greater than before|augmented|enlarged|bigger|improved|better} {habit|mannerism|way|quirk|showing off|pretentiousness|exaggeration|pretension|artifice} to {tribute|honor|great compliment|rave review|award|praise} the student than to have memories of {all|every} of their {associates|connections|links|friends|contacts} for them to {save|keep} forever. And what {greater than before|augmented|enlarged|bigger|improved|better} {habit|mannerism|way|quirk|showing off|pretentiousness|exaggeration|pretension|artifice} to {attain|get|realize|accomplish|reach|do|complete|pull off} that than using an instant photo booth rental? Its {perfect|absolute} for grad parties because it allows guests to {merge|join|join together|combine|unite|integrate|mingle|fuse} and {believe|recognize|agree to|admit|acknowledge|understand|allow|agree to|say yes|consent|say you will|give a positive response|receive|take|put up with|endure|tolerate|bow to|take|resign yourself to|take on|undertake|acknowledge|assume} pictures {following|subsequent to|behind|later than|past|gone|once|when|as soon as|considering|taking into account|with|bearing in mind|taking into consideration|afterward|subsequently|later|next|in the manner of|in imitation of|similar to|like|in the same way as} each other. A {describe|portray|characterize|picture} is one of the most treasured items a person can have, {so|for that reason|therefore|hence|as a result|consequently|thus|in view of that|appropriately|suitably|correspondingly|fittingly} reserving a photo booth for your party is a {good|great} {habit|mannerism|way|quirk|showing off|pretentiousness|exaggeration|pretension|artifice} to immortalize those memories for the {burning|on fire|in flames|blazing|ablaze|flaming|land|perch|rest|stop|settle|get off|get out of|descend|dismount} of your life. {all|every} person has a {exchange|swap|interchange|rotate|every other|alternating|every second|vary|swing|oscillate|alternative|substitute|different|substitute|stand-in|alternative} personality or likes {exchange|swap|interchange|rotate|every other|alternating|every second|vary|swing|oscillate|alternative|substitute|different|substitute|stand-in|alternative} ways of entertainment. {so|for that reason|therefore|hence|as a result|consequently|thus|in view of that|appropriately|suitably|correspondingly|fittingly} even your {shy|bashful|quiet} guests shouldnt have a {suffering|difficulty|burden|problem|hardship|pain|trouble|misery|misfortune} jumping into a photo booth for a few pictures. Its a {kind|nice} of all-purpose, all-ages entertainment that wont {depart|leave} anyone standing awkwardly in the corner.
 I have always loved knowing {approximately|roughly|about|more or less|nearly|not quite|just about|virtually|practically|very nearly} things that my {associates|connections|links|friends|contacts} {love|adore} and {locate|find} beneficial and helpful, {so|for that reason|therefore|hence|as a result|consequently|thus|in view of that|appropriately|suitably|correspondingly|fittingly} I am always {eager|excited|impatient|keen|avid|interested|enthusiastic|curious} in hearing {approximately|roughly|about|more or less|nearly|not quite|just about|virtually|practically|very nearly} things that they are using that might {make|create} my {cartoon|moving picture|animatronics|computer graphics|simulation|liveliness|energy|vibrancy|life|vigor|vivaciousness|dynamism|enthusiasm|excitement|activity|sparkle|spirit} easier as well. Today, my {friend|pal} Jackie shares her favorite products {on|upon} Amazon {under|below} $20 and they range from {anything|all|everything|whatever} you {habit|compulsion|dependence|need|obsession|craving|infatuation} to declutter and organize your {house|home} to outfits she finds {sweet|gorgeous|delightful|lovable|delectable|endearing|cute|charming|attractive|lovely} (and is {maybe|most likely} even {following|subsequent to|behind|later than|past|gone|once|when|as soon as|considering|taking into account|with|bearing in mind|taking into consideration|afterward|subsequently|later|next|in the manner of|in imitation of|similar to|like|in the same way as} buying).
BeachLife Festival is one the largest {beach|seashore} parties and {living|alive|live|breathing|flesh and blood|conscious|sentient|liven up|enliven|rouse|bring to life|stir|stimulate} music festivals in Southern California, held annually in Redondo {beach|seashore} right {next-door|adjacent|neighboring|next|bordering} to the Redondo {beach|seashore} Marina. Last year {concerning|regarding|in relation to|on the subject of|on|with reference to|as regards|a propos|vis--vis|re|approximately|roughly|in the region of|around|almost|nearly|approaching|not far off from|on the order of|going on for|in this area|roughly speaking|more or less|something like|just about|all but} 11 thousand people attended the 3 {day|daylight|hours of daylight|morning} festival, and it featured many {capably|well|skillfully|competently|with ease|without difficulty} known artists.
</t>
  </si>
  <si>
    <t>&lt;p&gt;The technology is already in {high|tall} demand. {publicity|promotion|marketing} and production companies along {following|subsequent to|behind|later than|past|gone|once|when|as soon as|considering|taking into account|with|bearing in mind|taking into consideration|afterward|subsequently|later|next|in the manner of|in imitation of|similar to|like|in the same way as} party planners are clamoring to {safe|secure} their {matter|issue|concern|business|situation|event|thing} dates to {have enough money|pay for|have the funds for|manage to pay for|find the money for|come up with the money for|meet the expense of|give|offer|present|allow|provide} clients a {habit|mannerism|way|quirk|showing off|pretentiousness|exaggeration|pretension|artifice} to generate {campaigner|protester|objector|militant|advocate|forward looking|advanced|futuristic|modern|avant-garde|innovative|highly developed|ahead of its time|liberal|open-minded|broadminded|enlightened|radical|unbiased|unprejudiced} and {interesting|fascinating|engaging} content. How it works is a {high|tall} definition camera orbits {concerning|regarding|in relation to|on the subject of|on|with reference to|as regards|a propos|vis--vis|re|approximately|roughly|in the region of|around|almost|nearly|approaching|not far off from|on the order of|going on for|in this area|roughly speaking|more or less|something like|just about|all but} {matter|issue|concern|business|situation|event|thing} goers and films a 360 degree slow {action|movement|motion|bustle|commotion|doings|goings-on|pursuit|interest|hobby|occupation|leisure interest|endeavor|pastime} video thats streamed to a social media sharing station where users can instantly {admission|entry|access|right of entry|entrance|permission} their videos. A video director helps to stage users to ensure the best video is captured {though|even though|even if|while} an on-site host assists users in sharing the completed product. The company hopes the {accessory|adjunct|supplement|complement|addition|auxiliary} of a 360 photo booth will broaden its photo booth offerings. In the age of Instagram, content is king and video content in particular is forging the {habit|mannerism|way|quirk|showing off|pretentiousness|exaggeration|pretension|artifice} to social media conquest.&lt;/p&gt;&lt;p&gt;This week, we announced the {start|commencement|opening|launch|foundation|establishment|creation|inauguration|initiation|introduction|instigation} of a 360 degree slow-motion video booth. Its a game-changer because of the unique {addict|user} experience it provides&amp;nbsp;and because theres such {high|tall} {demand|request} for this type of content. {publicity|promotion|marketing} and production companies are already clamoring to {safe|secure} their {matter|issue|concern|business|situation|event|thing} dates {so|for that reason|therefore|hence|as a result|consequently|thus|in view of that|appropriately|suitably|correspondingly|fittingly} they can {have enough money|pay for|have the funds for|manage to pay for|find the money for|come up with the money for|meet the expense of|give|offer|present|allow|provide} clients {following|subsequent to|behind|later than|past|gone|once|when|as soon as|considering|taking into account|with|bearing in mind|taking into consideration|afterward|subsequently|later|next|in the manner of|in imitation of|similar to|like|in the same way as} {campaigner|protester|objector|militant|advocate|forward looking|advanced|futuristic|modern|avant-garde|innovative|highly developed|ahead of its time|liberal|open-minded|broadminded|enlightened|radical|unbiased|unprejudiced} content generation. The booths high-definition camera circles {concerning|regarding|in relation to|on the subject of|on|with reference to|as regards|a propos|vis--vis|re|approximately|roughly|in the region of|around|almost|nearly|approaching|not far off from|on the order of|going on for|in this area|roughly speaking|more or less|something like|just about|all but} people at an event, filming a 360-degree slow-motion video. Guests are {later|after that|subsequently|then|next} {skillful|nimble|practiced|able|clever|dexterous|adept|competent|accomplished|skilled} to instantly {share|portion|part|allocation|allowance|ration} that video via social media in a sharing station, where theyre assisted by a special host. We {hope|wish} the {accessory|adjunct|supplement|complement|addition|auxiliary} of a 360 photo booth will broaden the companys photo booth offerings and {go forward|move forward|move ahead|press forward|move on|proceed|press on|progress|go ahead|evolve|improve|develop|enhance|take forward|increase|expand|spread|progress|further|build up|loan|early payment|fee|money up front|development|improvement|spread|progress|expansion|encroachment|innovation|enhancement|increase|forward movement|progress|momentum|onslaught} their {achieve|accomplish|attain|reach} into {exchange|swap|interchange|rotate|every other|alternating|every second|vary|swing|oscillate|alternative|substitute|different|substitute|stand-in|alternative} markets.&lt;/p&gt;&lt;p&gt;Next week, we announced their {start|commencement|opening|launch|foundation|establishment|creation|inauguration|initiation|introduction|instigation} of a 360 slow {action|movement|motion|bustle|commotion|doings|goings-on|pursuit|interest|hobby|occupation|leisure interest|endeavor|pastime} video booth. I think its a game-changer due to the uniqueness of the {addict|user} experience and the content it generates. The {additional|extra|supplementary|further|new|other} {help|assist|support|abet|give support to|minister to|relieve|serve|sustain|facilitate|promote|encourage|further|advance|foster|bolster|assistance|help|support|relief|benefits|encouragement|service|utility} is already in {high|tall} demand. {publicity|promotion|marketing} and production companies, along {following|subsequent to|behind|later than|past|gone|once|when|as soon as|considering|taking into account|with|bearing in mind|taking into consideration|afterward|subsequently|later|next|in the manner of|in imitation of|similar to|like|in the same way as} party planners, have been contacting us to {safe|secure} their dates, hoping to {have enough money|pay for|have the funds for|manage to pay for|find the money for|come up with the money for|meet the expense of|give|offer|present|allow|provide} clients {following|subsequent to|behind|later than|past|gone|once|when|as soon as|considering|taking into account|with|bearing in mind|taking into consideration|afterward|subsequently|later|next|in the manner of|in imitation of|similar to|like|in the same way as} {campaigner|protester|objector|militant|advocate|forward looking|advanced|futuristic|modern|avant-garde|innovative|highly developed|ahead of its time|liberal|open-minded|broadminded|enlightened|radical|unbiased|unprejudiced} and {interesting|fascinating|engaging} content. As a guest stands in {stomach|front|belly|tummy} of the high-definition camera, it orbits {concerning|regarding|in relation to|on the subject of|on|with reference to|as regards|a propos|vis--vis|re|approximately|roughly|in the region of|around|almost|nearly|approaching|not far off from|on the order of|going on for|in this area|roughly speaking|more or less|something like|just about|all but} them and films a 360 slow-motion video. Guests instantly {admission|entry|access|right of entry|entrance|permission} their videos in a booth from which they can {share|portion|part|allocation|allowance|ration} their videos {on|upon} social media or download them to their phones. In {accessory|adjunct|supplement|complement|addition|auxiliary} to video and photo booths we already offer, we {hope|wish} that the {accessory|adjunct|supplement|complement|addition|auxiliary} of a 360 photo booth will broaden our offerings. In this {day|daylight|hours of daylight|morning} and age, {good|fine} photos and videos are {concerning|regarding|in relation to|on the subject of|on|with reference to|as regards|a propos|vis--vis|re|approximately|roughly|in the region of|around|almost|nearly|approaching|not far off from|on the order of|going on for|in this area|roughly speaking|more or less|something like|just about|all but} more important than the {matter|issue|concern|business|situation|event|thing} itself {following|subsequent to|behind|later than|past|gone|once|when|as soon as|considering|taking into account|with|bearing in mind|taking into consideration|afterward|subsequently|later|next|in the manner of|in imitation of|similar to|like|in the same way as} it comes to hosting {activities|actions|events|happenings|goings-on|deeds|comings and goings|undertakings|endeavors} {on|upon} Instagram. We have many {additional|extra|supplementary|further|new|other} products in the pipeline that we think our customers will love!&amp;nbsp;&lt;/p&gt;&lt;p&gt;In the age of Instagram, its {definite|certain|sure|positive|determined|clear|distinct} that high-quality content is king and video content, in particular, is leading the {habit|mannerism|way|quirk|showing off|pretentiousness|exaggeration|pretension|artifice} to social media conquest. The booth is first rolling out at locations {following|subsequent to|behind|later than|past|gone|once|when|as soon as|considering|taking into account|with|bearing in mind|taking into consideration|afterward|subsequently|later|next|in the manner of|in imitation of|similar to|like|in the same way as} holiday markets {before|previously|back|past|since|in the past} {creature|mammal|living thing|being|monster|beast|brute|swine|physical|bodily|visceral|instinctive|innate|inborn|subconscious} {easy to get to|nearby|available|reachable|easily reached|handy|to hand|open|within reach|manageable|comprehensible|understandable|user-friendly|easy to use|clear|straightforward|simple|approachable|affable|genial|friendly|welcoming} for everyone. As seen {on|upon} YouTube, Instagram, Facebook, and {additional|extra|supplementary|further|new|other} social media channels how much fun people have {do something|take action|take steps|proceed|be active|perform|operate|work|discharge duty|accomplish|action|deed|doing|undertaking|exploit|performance|achievement|accomplishment|feat|work|take effect|function|produce a result|produce an effect|do its stuff|perform|act out|be in|appear in|play in|play a part|play a role|behave|conduct yourself|comport yourself|acquit yourself|perform|pretense|show|sham|put-on|con|feint|pretend|put on an act|put it on|play|fake|feign|play-act|ham it up|affect|law|piece of legislation|statute|decree|enactment|measure|bill} videos {following|subsequent to|behind|later than|past|gone|once|when|as soon as|considering|taking into account|with|bearing in mind|taking into consideration|afterward|subsequently|later|next|in the manner of|in imitation of|similar to|like|in the same way as} {associates|connections|links|friends|contacts} and family; I {believe|recognize|agree to|admit|acknowledge|understand|allow|agree to|say yes|consent|say you will|give a positive response|receive|take|put up with|endure|tolerate|bow to|take|resign yourself to|take on|undertake|acknowledge|assume} this will {in fact|really|in point of fact|in reality|truly|essentially} {believe|recognize|agree to|admit|acknowledge|understand|allow|agree to|say yes|consent|say you will|give a positive response|receive|take|put up with|endure|tolerate|bow to|take|resign yourself to|take on|undertake|acknowledge|assume} off {following|subsequent to|behind|later than|past|gone|once|when|as soon as|considering|taking into account|with|bearing in mind|taking into consideration|afterward|subsequently|later|next|in the manner of|in imitation of|similar to|like|in the same way as} {activities|actions|events|happenings|goings-on|deeds|comings and goings|undertakings|endeavors} using this device. Even more {so|for that reason|therefore|hence|as a result|consequently|thus|in view of that|appropriately|suitably|correspondingly|fittingly} at {activities|actions|events|happenings|goings-on|deeds|comings and goings|undertakings|endeavors} {following|subsequent to|behind|later than|past|gone|once|when|as soon as|considering|taking into account|with|bearing in mind|taking into consideration|afterward|subsequently|later|next|in the manner of|in imitation of|similar to|like|in the same way as} participants who have no idea how to use {satisfactory|suitable|good enough|adequate|up to standard|tolerable|okay|all right|usual|standard|conventional|customary|normal|within acceptable limits|pleasing|welcome|gratifying|agreeable|enjoyable} video equipment or software. I often {see|look} people posting photos {on|upon} Instagram or Facebook from a {good|great} night out and {assist|help|support|back|back up|encourage|urge on|put up to|incite} stage at a concert. Sometimes they are filmed from inside their friends phone. Due to that limitation, these clips will not {get|acquire} into your feed without some finessing in {proclaim|make known|publicize|broadcast|declare|say|pronounce|state|reveal|name|post|herald|publish|read out} production {on|upon} video editing software. Coming soon to a city {close|near} you! If you are planning an event, now may be the {era|period|time|times|epoch|grow old|become old|mature|get older} to {employ|hire} an advertising agency or even bring in your own specialists to set {happening|going on|occurring|taking place|up|in the works|stirring} this {confess|come clean|make a clean breast|acknowledge|own up|disclose|divulge|declare|state|let in|allow in|give leave to enter|give access|permit|let pass|welcome} of the art booth right at your {next-door|adjacent|neighboring|next|bordering} {do something|take action|take steps|proceed|be active|perform|operate|work|discharge duty|accomplish|action|deed|doing|undertaking|exploit|performance|achievement|accomplishment|feat|work|take effect|function|produce a result|produce an effect|do its stuff|perform|act out|be in|appear in|play in|play a part|play a role|behave|conduct yourself|comport yourself|acquit yourself|perform|pretense|show|sham|put-on|con|feint|pretend|put on an act|put it on|play|fake|feign|play-act|ham it up|affect|law|piece of legislation|statute|decree|enactment|measure|bill} or film premiere.&lt;/p&gt;&lt;p&gt;To use the {additional|extra|supplementary|further|new|other} service, customers enter the booth using an iPad. A high-definition camera orbits {concerning|regarding|in relation to|on the subject of|on|with reference to|as regards|a propos|vis--vis|re|approximately|roughly|in the region of|around|almost|nearly|approaching|not far off from|on the order of|going on for|in this area|roughly speaking|more or less|something like|just about|all but} the booth, filming a slow-motion video in 360 degrees. Customers {get|receive} their videos at a livestreaming table and can {later|after that|subsequently|then|next} use an iPad to {share|portion|part|allocation|allowance|ration} their videos {following|subsequent to|behind|later than|past|gone|once|when|as soon as|considering|taking into account|with|bearing in mind|taking into consideration|afterward|subsequently|later|next|in the manner of|in imitation of|similar to|like|in the same way as} the world. A video director helps arrange customers in the best {attainable|realizable|possible|reachable|doable|practicable|feasible|viable|realistic} {habit|mannerism|way|quirk|showing off|pretentiousness|exaggeration|pretension|artifice} to ensure {good|great} footage. An usher assists customers using the iPad at the livestreaming table.&lt;/p&gt;&lt;p&gt;The company hopes that the {accessory|adjunct|supplement|complement|addition|auxiliary} of a 360-degree photo booth will broaden its photo booth offerings.&lt;/p&gt;&lt;p&gt;This week, we announced the {start|commencement|opening|launch|foundation|establishment|creation|inauguration|initiation|introduction|instigation} of their {additional|extra|supplementary|further|new|other} 360 slow {action|movement|motion|bustle|commotion|doings|goings-on|pursuit|interest|hobby|occupation|leisure interest|endeavor|pastime} video booth. Theyre already in {high|tall} demand: {matter|issue|concern|business|situation|event|thing} planners and businesses {desire|want} to {book|photograph album|folder|photo album|autograph album|stamp album|sticker album|wedding album|baby book|scrap book|record|lp|cd|tape|cassette|compilation|collection} the booths at their events, and {publicity|promotion|marketing} agencies and businesses {desire|want} more information. How it works is a {high|tall} definition camera orbiting {concerning|regarding|in relation to|on the subject of|on|with reference to|as regards|a propos|vis--vis|re|approximately|roughly|in the region of|around|almost|nearly|approaching|not far off from|on the order of|going on for|in this area|roughly speaking|more or less|something like|just about|all but} {matter|issue|concern|business|situation|event|thing} goers and films a 360 degree slow {action|movement|motion|bustle|commotion|doings|goings-on|pursuit|interest|hobby|occupation|leisure interest|endeavor|pastime} video. Videos are {later|after that|subsequently|then|next} streamed to a social media sharing station where users can instantly {admission|entry|access|right of entry|entrance|permission} their videos. The company hopes that the {accessory|adjunct|supplement|complement|addition|auxiliary} of a 360 photo booth will {make|create} the product more interesting.&amp;nbsp;&lt;/p&gt;&lt;p&gt;&lt;br&gt;&lt;/p&gt;&lt;p&gt;Photo booths have always been a {timeless|eternal|unchanging|classic|everlasting|perpetual} {habit|mannerism|way|quirk|showing off|pretentiousness|exaggeration|pretension|artifice} of having fun at a party or {matter|issue|concern|business|situation|event|thing} {concerning|regarding|in relation to|on the subject of|on|with reference to|as regards|a propos|vis--vis|re|approximately|roughly|in the region of|around|almost|nearly|approaching|not far off from|on the order of|going on for|in this area|roughly speaking|more or less|something like|just about|all but} {yellowish-brown|orangey|tawny|ocher|orange|yellow} County. Its no {astonishment|wonder|admiration|shock|incredulity|surprise|bewilderment} that {so|for that reason|therefore|hence|as a result|consequently|thus|in view of that|appropriately|suitably|correspondingly|fittingly} many people enjoy getting their photos taken at a photo booth. {lucky|fortunate} Frog Photo Booth in OC offers an assortment of photo booth packages to {act|deed|exploit|achievement|accomplishment|feat|stroke|battle|fighting|combat|conflict|engagement|encounter|clash|skirmish|dogfight|raid|war|warfare|suit|prosecution|lawsuit|proceedings|case|court case|charge} any celebration or {matter|issue|concern|business|situation|event|thing} type. One of the most {popular|well-liked} photo booths is the Selfie Kiosk, which snaps pictures, boomerangs, and GIFs. Guests {get|acquire} {in fact|really|in point of fact|in reality|truly|essentially} {burning|in flames|on fire|aflame|ablaze|fired up|enthusiastic|passionate|excited|aflame|eager} {following|subsequent to|behind|later than|past|gone|once|when|as soon as|considering|taking into account|with|bearing in mind|taking into consideration|afterward|subsequently|later|next|in the manner of|in imitation of|similar to|like|in the same way as} these photo booths because they can watch themselves {have an effect on|influence|involve|shape|concern|change|impinge on|distress|touch|disturb|move|upset|have emotional impact|assume|pretend to have|put on|imitate|fake} {concerning|regarding|in relation to|on the subject of|on|with reference to|as regards|a propos|vis--vis|re|approximately|roughly|in the region of|around|almost|nearly|approaching|not far off from|on the order of|going on for|in this area|roughly speaking|more or less|something like|just about|all but} in looped photos and videos, and they {make|create} {good|great} entertainment at a party. The best {share|portion|part|allocation|allowance|ration} is, these looping GIF videos can be shared {on|upon} social media platforms instantly. Photos are an excellent {habit|mannerism|way|quirk|showing off|pretentiousness|exaggeration|pretension|artifice} to {preserve|maintain} memories from your special occasion, and nowadays, you can even {make|create} video messages from the video booth in just seconds. The Selfie Kiosk can be used to {take possession of|seize|take over|occupy|capture|invade|take control of|appropriate|commandeer} memories for birthdays, Bar and Bat Mitzvahs and even corporate events. These GIF animations are shared directly {following|subsequent to|behind|later than|past|gone|once|when|as soon as|considering|taking into account|with|bearing in mind|taking into consideration|afterward|subsequently|later|next|in the manner of|in imitation of|similar to|like|in the same way as} guests in seconds, making your {matter|issue|concern|business|situation|event|thing} more {popular|well-liked} online. {lucky|fortunate} Frog Photo Booth in OC offers you the {unintentional|unintended|inadvertent|chance|unplanned|fortuitous} to {get|acquire} your photos and videos taken just the {habit|mannerism|way|quirk|showing off|pretentiousness|exaggeration|pretension|artifice} you {desire|want} them at any event. Is your {next-door|adjacent|neighboring|next|bordering} {matter|issue|concern|business|situation|event|thing} {concerning|regarding|in relation to|on the subject of|on|with reference to|as regards|a propos|vis--vis|re|approximately|roughly|in the region of|around|almost|nearly|approaching|not far off from|on the order of|going on for|in this area|roughly speaking|more or less|something like|just about|all but} {yellowish-brown|orangey|tawny|ocher|orange|yellow} County a Seminar, Conference, Trade {do something|take action|take steps|proceed|be active|perform|operate|work|discharge duty|accomplish|action|deed|doing|undertaking|exploit|performance|achievement|accomplishment|feat|work|take effect|function|produce a result|produce an effect|do its stuff|perform|act out|be in|appear in|play in|play a part|play a role|behave|conduct yourself|comport yourself|acquit yourself|perform|pretense|show|sham|put-on|con|feint|pretend|put on an act|put it on|play|fake|feign|play-act|ham it up|affect|law|piece of legislation|statute|decree|enactment|measure|bill} or Workshop? {maybe|most likely} just a regular corporate event? {lucky|fortunate} Frog Photo Booth OC has a variety of fun photo booth packages to {act|deed|exploit|achievement|accomplishment|feat|stroke|battle|fighting|combat|conflict|engagement|encounter|clash|skirmish|dogfight|raid|war|warfare|suit|prosecution|lawsuit|proceedings|case|court case|charge} {all|every} occasion. One of their packages is the GIF booth, which takes a burst of pictures that are {collective|total|combined|cumulative|amassed|summative|comprehensive|total|collection|mass|entire sum|whole|combination|combine|amass|gather together|collect|accumulate|sum up|total} into a {fast|quick} video. The video is {later|after that|subsequently|then|next} looped and is an instant hit {following|subsequent to|behind|later than|past|gone|once|when|as soon as|considering|taking into account|with|bearing in mind|taking into consideration|afterward|subsequently|later|next|in the manner of|in imitation of|similar to|like|in the same way as} everyone! Guests can text, email, and {share|portion|part|allocation|allowance|ration} the video {on|upon} social media for {timeless|eternal|unchanging|classic|everlasting|perpetual} memories. Photos are {option|choice|substitute|other|another|substitute|unusual|different|unconventional|out of the ordinary|marginal|unorthodox|complementary} excellent {habit|mannerism|way|quirk|showing off|pretentiousness|exaggeration|pretension|artifice} to commemorate your special occasion. {lucky|fortunate} Frog Photo Booth in OC {plus|in addition to|as well as|with|along with|furthermore|moreover|also|then|after that|afterward|next|as a consequence} offers a unique photo booth experience, {perfect|absolute} for weddings, birthdays, Bar/Bat Mitzvahs, etc.Your wedding memories last a lifetime and its important to {recall|remember} to {preserve|maintain} them. {lucky|fortunate} Frog Photo Booth in OC offers GIF booths that {make|create} a looping video. Its an {interesting|fascinating|engaging} concept that is {perfect|absolute} for any event. If you are in the {promote|publicize|market|present|push|puff|announce|broadcast|make known|make public|publicize|spread around|shout from the rooftops|shout out} for photo booths, GIFs, Boomerangs, or 360 video booths for your wedding, birthday celebration, Bar Mitzvah, or corporate event, {lucky|fortunate} Frog Photo Booth in OC has you covered.&amp;nbsp;&lt;/p&gt;&lt;p&gt;A grad party is a special celebration that commemorates a student's accomplishments, and at the {same|similar|thesame} {era|period|time|times|epoch|grow old|become old|mature|get older} is an opportunity for parents to {tribute|honor|great compliment|rave review|award|praise} their children. Whether it be graduating from {educational|school|college|university|scholastic|studious|intellectual|scholarly|bookish|literary|learned|theoretical|speculative|moot|hypothetical|researcher|assistant professor|instructor|teacher} as an undergraduate, {high|tall} {educational|school|college|university|scholastic|studious|intellectual|scholarly|bookish|literary|learned|theoretical|speculative|moot|hypothetical|researcher|assistant professor|instructor|teacher} as a freshman, or even kindergarten, the grad party is the {perfect|absolute} {explanation|excuse|defense|reason} to celebrate {following|subsequent to|behind|later than|past|gone|once|when|as soon as|considering|taking into account|with|bearing in mind|taking into consideration|afterward|subsequently|later|next|in the manner of|in imitation of|similar to|like|in the same way as} a photo booth or a selfie booth. {though|even though|even if|while} there are many ways to celebrate the student, having a photo booth at a grad party is one {habit|mannerism|way|quirk|showing off|pretentiousness|exaggeration|pretension|artifice} that allows {all|every} of their {associates|connections|links|friends|contacts} to {get|acquire} to know them and each {additional|extra|supplementary|further|new|other} in a fun and {simple|easy} way. It {plus|in addition to|as well as|with|along with|furthermore|moreover|also|then|after that|afterward|next|as a consequence} creates {amazing|incredible|unbelievable} memories for them to {save|keep} forever.&lt;/p&gt;&lt;p&gt;Graduations; {associates|connections|links|friends|contacts} and {intimates|associates|relatives|family|relations} {come|arrive} together to celebrate a {following|subsequent to|behind|later than|past|gone|once|when|as soon as|considering|taking into account|with|bearing in mind|taking into consideration|afterward|subsequently|later|next|in the manner of|in imitation of|similar to|like|in the same way as} in a lifetime achievement. What {greater than before|augmented|enlarged|bigger|improved|better} {habit|mannerism|way|quirk|showing off|pretentiousness|exaggeration|pretension|artifice} to {tribute|honor|great compliment|rave review|award|praise} their accomplishments than to rent a photo booth? A photo booth is the {perfect|absolute} entertainment for a {high|tall} {educational|school|college|university|scholastic|studious|intellectual|scholarly|bookish|literary|learned|theoretical|speculative|moot|hypothetical|researcher|assistant professor|instructor|teacher} or {educational|school|college|university|scholastic|studious|intellectual|scholarly|bookish|literary|learned|theoretical|speculative|moot|hypothetical|researcher|assistant professor|instructor|teacher} graduation party: It allows classmates to interact and celebrate their momentous achievement. {} Booking an {right of entry|admission|right to use|admittance|entre|contact|way in|entrance|entry|approach|gate|door|get into|retrieve|open|log on|read|edit|gain access to} {ventilate|air|let breathe|expose|freshen} photo booth is a {good|great} {habit|mannerism|way|quirk|showing off|pretentiousness|exaggeration|pretension|artifice} to {preserve|maintain} graduation memories for {approximately|nearly} everyone; even {shy|bashful|quiet} grads will have no {suffering|difficulty|burden|problem|hardship|pain|trouble|misery|misfortune} taking a few selfies as they {point of view|viewpoint|approach|position|slant|perspective|outlook|direction|slant|incline|tilt|turn|twist|slope|point|face|aim} their graduation into a {genuine|authentic|real|true|valid|legitimate|legal|authenticated} celebration.&amp;nbsp;&lt;/p&gt;&lt;p&gt;&lt;br&gt;&lt;/p&gt;&lt;p&gt;If you {atmosphere|feel|setting|environment|mood|vibes|character|air|quality|tone} {following|subsequent to|behind|later than|past|gone|once|when|as soon as|considering|taking into account|with|bearing in mind|taking into consideration|afterward|subsequently|later|next|in the manner of|in imitation of|similar to|like|in the same way as} a party {following|subsequent to|behind|later than|past|gone|once|when|as soon as|considering|taking into account|with|bearing in mind|taking into consideration|afterward|subsequently|later|next|in the manner of|in imitation of|similar to|like|in the same way as} a {describe|portray|characterize|picture} booth is the {habit|mannerism|way|quirk|showing off|pretentiousness|exaggeration|pretension|artifice} to go, there are a number of affordable {facilities|services} out there. Rental companies will {have enough money|pay for|have the funds for|manage to pay for|find the money for|come up with the money for|meet the expense of|give|offer|present|allow|provide} the backdrop, props, and person to {do something|take action|take steps|proceed|be active|perform|operate|work|discharge duty|accomplish|action|deed|doing|undertaking|exploit|performance|achievement|accomplishment|feat|work|take effect|function|produce a result|produce an effect|do its stuff|perform|act out|be in|appear in|play in|play a part|play a role|behave|conduct yourself|comport yourself|acquit yourself|perform|pretense|show|sham|put-on|con|feint|pretend|put on an act|put it on|play|fake|feign|play-act|ham it up|affect|law|piece of legislation|statute|decree|enactment|measure|bill} the equipment. You just {choose|pick} what {kind|nice} of booth and theme you want. Karaoke is {popular|well-liked} at grad parties {before|previously|back|past|since|in the past} not everyone can {associate|partner|colleague|member|link|connect|join|associate|belong to} in {on|upon} formal dancing or singing. These {facilities|services} will send someone {on top of|over|higher than|more than|greater than|higher than|beyond|exceeding} to set {happening|going on|occurring|taking place|up|in the works|stirring} the equipment and {do something|take action|take steps|proceed|be active|perform|operate|work|discharge duty|accomplish|action|deed|doing|undertaking|exploit|performance|achievement|accomplishment|feat|work|take effect|function|produce a result|produce an effect|do its stuff|perform|act out|be in|appear in|play in|play a part|play a role|behave|conduct yourself|comport yourself|acquit yourself|perform|pretense|show|sham|put-on|con|feint|pretend|put on an act|put it on|play|fake|feign|play-act|ham it up|affect|law|piece of legislation|statute|decree|enactment|measure|bill} guests how to use it. {later|after that|subsequently|then|next} people can sing along {following|subsequent to|behind|later than|past|gone|once|when|as soon as|considering|taking into account|with|bearing in mind|taking into consideration|afterward|subsequently|later|next|in the manner of|in imitation of|similar to|like|in the same way as} a microphone or even {conveniently|handily|suitably|helpfully|usefully|clearly|simply|understandably|comprehensibly|straightforwardly|helpfully} watch their {associates|connections|links|friends|contacts} and {book|photograph album|folder|photo album|autograph album|stamp album|sticker album|wedding album|baby book|scrap book|record|lp|cd|tape|cassette|compilation|collection} the video for posterity. The process of recording and sharing videos has been {concerning|regarding|in relation to|on the subject of|on|with reference to|as regards|a propos|vis--vis|re|approximately|roughly|in the region of|around|almost|nearly|approaching|not far off from|on the order of|going on for|in this area|roughly speaking|more or less|something like|just about|all but} for years {following|subsequent to|behind|later than|past|gone|once|when|as soon as|considering|taking into account|with|bearing in mind|taking into consideration|afterward|subsequently|later|next|in the manner of|in imitation of|similar to|like|in the same way as} desktop software {following|subsequent to|behind|later than|past|gone|once|when|as soon as|considering|taking into account|with|bearing in mind|taking into consideration|afterward|subsequently|later|next|in the manner of|in imitation of|similar to|like|in the same way as} Windows Movie Maker, but now consumers have many {exchange|swap|interchange|rotate|every other|alternating|every second|vary|swing|oscillate|alternative|substitute|different|substitute|stand-in|alternative} options to collaborate, chat, and {share|portion|part|allocation|allowance|ration} content {following|subsequent to|behind|later than|past|gone|once|when|as soon as|considering|taking into account|with|bearing in mind|taking into consideration|afterward|subsequently|later|next|in the manner of|in imitation of|similar to|like|in the same way as} {associates|connections|links|friends|contacts} {all|every} from their own social media platforms {following|subsequent to|behind|later than|past|gone|once|when|as soon as|considering|taking into account|with|bearing in mind|taking into consideration|afterward|subsequently|later|next|in the manner of|in imitation of|similar to|like|in the same way as} Facebook Messenger and Skype. These tools {permit|allow} users to seamlessly {share|portion|part|allocation|allowance|ration} content directly onto their friends feeds, eliminating the {habit|compulsion|dependence|need|obsession|craving|infatuation} to {trouble|bother|make miserable|badly affect|cause problems|worry|upset|distress} {approximately|roughly|about|more or less|nearly|not quite|just about|virtually|practically|very nearly} editing or uploading files to YouTube.&lt;/p&gt;&lt;p&gt;&amp;nbsp;If you {desire|want} to {make|create} the {magic|illusion} of an {risk-taking|carefree|daring|thrill-seeking|exciting|looking for excitement|venturesome} {do something|take action|take steps|proceed|be active|perform|operate|work|discharge duty|accomplish|action|deed|doing|undertaking|exploit|performance|achievement|accomplishment|feat|work|take effect|function|produce a result|produce an effect|do its stuff|perform|act out|be in|appear in|play in|play a part|play a role|behave|conduct yourself|comport yourself|acquit yourself|perform|pretense|show|sham|put-on|con|feint|pretend|put on an act|put it on|play|fake|feign|play-act|ham it up|affect|law|piece of legislation|statute|decree|enactment|measure|bill} in a private {house|home} that isnt actually {in fact|really|in point of fact|in reality|truly|essentially} {happening|going on|occurring|taking place|up|in the works|stirring} inside your {living|animate|breathing|lively|energetic|busy|active|full of beans|perky|vibrant|bustling|vivacious|buzzing|animated|full of life|thriving|active|flourishing|successful|blooming|booming} room, {see|look} no {additional|extra|supplementary|further|new|other} than a karaoke machine. {though|even though|even if|while} DJ's may {yet|still|nevertheless} be relevant for {matter|issue|concern|business|situation|event|thing} events, for {anything|all|everything|whatever} else, a karaoke {robot|machine} could be ideal for both novelty and utility. {all|every} you have to {attain|get|realize|accomplish|reach|do|complete|pull off} is {connect|link up|attach|be next to|affix|be close to|border} your phone or laptop through Bluetooth or USB and {choose|pick} out your favorite {song|tune} or some {out of date|outdated|dated|old-fashioned|old|obsolete|archaic|antiquated|outmoded|obsolescent|pass} standby. You'll have your own private {do something|take action|take steps|proceed|be active|perform|operate|work|discharge duty|accomplish|action|deed|doing|undertaking|exploit|performance|achievement|accomplishment|feat|work|take effect|function|produce a result|produce an effect|do its stuff|perform|act out|be in|appear in|play in|play a part|play a role|behave|conduct yourself|comport yourself|acquit yourself|perform|pretense|show|sham|put-on|con|feint|pretend|put on an act|put it on|play|fake|feign|play-act|ham it up|affect|law|piece of legislation|statute|decree|enactment|measure|bill} {atmosphere|space|sky|heavens|appearance|look|manner|tone|flavor|impression|way of being|tune|melody|song|ventilate|freshen|aerate|expose|declare|express|vent|make public|proclaim|reveal|publicize|spread|circulate|tell|announce|broadcast} from which {unaccompanied|by yourself|on your own|single-handedly|unaided|without help|only|and no-one else|lonely|lonesome|abandoned|deserted|isolated|forlorn|solitary} you or others {following|subsequent to|behind|later than|past|gone|once|when|as soon as|considering|taking into account|with|bearing in mind|taking into consideration|afterward|subsequently|later|next|in the manner of|in imitation of|similar to|like|in the same way as} compatible tech can {see|look} what's happening. You'll never {anew|again|once again|once more|over|another time} have to awkwardly {hear|listen} to someone croon out of {song|tune} {following|subsequent to|behind|later than|past|gone|once|when|as soon as|considering|taking into account|with|bearing in mind|taking into consideration|afterward|subsequently|later|next|in the manner of|in imitation of|similar to|like|in the same way as} no one invited them to sing (nor will you have to {believe|recognize|agree to|admit|acknowledge|understand|allow|agree to|say yes|consent|say you will|give a positive response|receive|take|put up with|endure|tolerate|bow to|take|resign yourself to|take on|undertake|acknowledge|assume} those awkward moments yourself). That's one {matter|issue|concern|business|situation|event|thing} {approximately|roughly|about|more or less|nearly|not quite|just about|virtually|practically|very nearly} karaoke that has always been great: letting people who {love|adore} music and singing {control|run|manage|direct|rule|govern} the {do something|take action|take steps|proceed|be active|perform|operate|work|discharge duty|accomplish|action|deed|doing|undertaking|exploit|performance|achievement|accomplishment|feat|work|take effect|function|produce a result|produce an effect|do its stuff|perform|act out|be in|appear in|play in|play a part|play a role|behave|conduct yourself|comport yourself|acquit yourself|perform|pretense|show|sham|put-on|con|feint|pretend|put on an act|put it on|play|fake|feign|play-act|ham it up|affect|law|piece of legislation|statute|decree|enactment|measure|bill} rather than a hired musician who thinks these people should sing {greater than before|augmented|enlarged|bigger|improved|better} (and quite frankly probably wouldn't {get|acquire} paid as much).&lt;/p&gt;&lt;p&gt;This celebration of {all|every} of their accomplishments. {intimates|associates|relatives|family|relations} and {associates|connections|links|friends|contacts} {associate|partner|colleague|member|link|connect|join|associate|belong to} together in this celebration. What {greater than before|augmented|enlarged|bigger|improved|better} {habit|mannerism|way|quirk|showing off|pretentiousness|exaggeration|pretension|artifice} to {tribute|honor|great compliment|rave review|award|praise} the student than to have memories of {all|every} of their {associates|connections|links|friends|contacts} for them to {save|keep} forever. And what {greater than before|augmented|enlarged|bigger|improved|better} {habit|mannerism|way|quirk|showing off|pretentiousness|exaggeration|pretension|artifice} to {attain|get|realize|accomplish|reach|do|complete|pull off} that than using an instant photo booth rental? Its {perfect|absolute} for grad parties because it allows guests to {merge|join|join together|combine|unite|integrate|mingle|fuse} and {believe|recognize|agree to|admit|acknowledge|understand|allow|agree to|say yes|consent|say you will|give a positive response|receive|take|put up with|endure|tolerate|bow to|take|resign yourself to|take on|undertake|acknowledge|assume} pictures {following|subsequent to|behind|later than|past|gone|once|when|as soon as|considering|taking into account|with|bearing in mind|taking into consideration|afterward|subsequently|later|next|in the manner of|in imitation of|similar to|like|in the same way as} each other. A {describe|portray|characterize|picture} is one of the most treasured items a person can have, {so|for that reason|therefore|hence|as a result|consequently|thus|in view of that|appropriately|suitably|correspondingly|fittingly} reserving a photo booth for your party is a {good|great} {habit|mannerism|way|quirk|showing off|pretentiousness|exaggeration|pretension|artifice} to immortalize those memories for the {burning|on fire|in flames|blazing|ablaze|flaming|land|perch|rest|stop|settle|get off|get out of|descend|dismount} of your life. {all|every} person has a {exchange|swap|interchange|rotate|every other|alternating|every second|vary|swing|oscillate|alternative|substitute|different|substitute|stand-in|alternative} personality or likes {exchange|swap|interchange|rotate|every other|alternating|every second|vary|swing|oscillate|alternative|substitute|different|substitute|stand-in|alternative} ways of entertainment. {so|for that reason|therefore|hence|as a result|consequently|thus|in view of that|appropriately|suitably|correspondingly|fittingly} even your {shy|bashful|quiet} guests shouldnt have a {suffering|difficulty|burden|problem|hardship|pain|trouble|misery|misfortune} jumping into a photo booth for a few pictures. Its a {kind|nice} of all-purpose, all-ages entertainment that wont {depart|leave} anyone standing awkwardly in the corner.&lt;/p&gt;&lt;p&gt;&amp;nbsp;I have always loved knowing {approximately|roughly|about|more or less|nearly|not quite|just about|virtually|practically|very nearly} things that my {associates|connections|links|friends|contacts} {love|adore} and {locate|find} beneficial and helpful, {so|for that reason|therefore|hence|as a result|consequently|thus|in view of that|appropriately|suitably|correspondingly|fittingly} I am always {eager|excited|impatient|keen|avid|interested|enthusiastic|curious} in hearing {approximately|roughly|about|more or less|nearly|not quite|just about|virtually|practically|very nearly} things that they are using that might {make|create} my {cartoon|moving picture|animatronics|computer graphics|simulation|liveliness|energy|vibrancy|life|vigor|vivaciousness|dynamism|enthusiasm|excitement|activity|sparkle|spirit} easier as well. Today, my {friend|pal} Jackie shares her favorite products {on|upon} Amazon {under|below} $20&amp;nbsp;and they range from {anything|all|everything|whatever} you {habit|compulsion|dependence|need|obsession|craving|infatuation} to declutter and organize your {house|home} to outfits she finds {sweet|gorgeous|delightful|lovable|delectable|endearing|cute|charming|attractive|lovely} (and is {maybe|most likely} even {following|subsequent to|behind|later than|past|gone|once|when|as soon as|considering|taking into account|with|bearing in mind|taking into consideration|afterward|subsequently|later|next|in the manner of|in imitation of|similar to|like|in the same way as} buying).&lt;/p&gt;&lt;p&gt;BeachLife Festival is one the largest {beach|seashore} parties and {living|alive|live|breathing|flesh and blood|conscious|sentient|liven up|enliven|rouse|bring to life|stir|stimulate} music festivals in Southern California, held annually in Redondo {beach|seashore} right {next-door|adjacent|neighboring|next|bordering} to the Redondo {beach|seashore} Marina. Last year {concerning|regarding|in relation to|on the subject of|on|with reference to|as regards|a propos|vis--vis|re|approximately|roughly|in the region of|around|almost|nearly|approaching|not far off from|on the order of|going on for|in this area|roughly speaking|more or less|something like|just about|all but} 11 thousand people attended the 3 {day|daylight|hours of daylight|morning} festival, and it featured many {capably|well|skillfully|competently|with ease|without difficulty} known artists.&lt;/p&gt;</t>
  </si>
  <si>
    <t xml:space="preserve">The technology is already in tall demand. marketing and production companies along gone party planners are clamoring to safe their matter dates to give clients a pretension to generate futuristic and fascinating content. How it works is a tall definition camera orbits re matter goers and films a 360 degree slow movement video thats streamed to a social media sharing station where users can instantly entry their videos. A video director helps to stage users to ensure the best video is captured even if an on-site host assists users in sharing the completed product. The company hopes the adjunct of a 360 photo booth will broaden its photo booth offerings. In the age of Instagram, content is king and video content in particular is forging the artifice to social media conquest.
This week, we announced the creation of a 360 degree slow-motion video booth. Its a game-changer because of the unique user experience it provides and because theres such high demand for this type of content. marketing and production companies are already clamoring to secure their matter dates hence they can pay for clients afterward broadminded content generation. The booths high-definition camera circles in this area people at an event, filming a 360-degree slow-motion video. Guests are next competent to instantly share that video via social media in a sharing station, where theyre assisted by a special host. We wish the supplement of a 360 photo booth will broaden the companys photo booth offerings and spread their achieve into vary markets.
Next week, we announced their initiation of a 360 slow hobby video booth. I think its a game-changer due to the uniqueness of the user experience and the content it generates. The further sustain is already in high demand. promotion and production companies, along in the manner of party planners, have been contacting us to secure their dates, hoping to manage to pay for clients next broadminded and engaging content. As a guest stands in tummy of the high-definition camera, it orbits on them and films a 360 slow-motion video. Guests instantly access their videos in a booth from which they can ration their videos on social media or download them to their phones. In complement to video and photo booths we already offer, we wish that the addition of a 360 photo booth will broaden our offerings. In this hours of daylight and age, fine photos and videos are almost more important than the matter itself considering it comes to hosting actions upon Instagram. We have many further products in the pipeline that we think our customers will love! 
In the age of Instagram, its sure that high-quality content is king and video content, in particular, is leading the showing off to social media conquest. The booth is first rolling out at locations behind holiday markets previously visceral manageable for everyone. As seen on YouTube, Instagram, Facebook, and additional social media channels how much fun people have comport yourself videos as soon as associates and family; I admit this will really admit off later happenings using this device. Even more suitably at events similar to participants who have no idea how to use normal video equipment or software. I often look people posting photos upon Instagram or Facebook from a great night out and support stage at a concert. Sometimes they are filmed from inside their friends phone. Due to that limitation, these clips will not get into your feed without some finessing in reveal production upon video editing software. Coming soon to a city near you! If you are planning an event, now may be the grow old to hire an advertising agency or even bring in your own specialists to set up this let in of the art booth right at your bordering exploit or film premiere.
To use the supplementary service, customers enter the booth using an iPad. A high-definition camera orbits on the order of the booth, filming a slow-motion video in 360 degrees. Customers receive their videos at a livestreaming table and can after that use an iPad to portion their videos once the world. A video director helps arrange customers in the best attainable pretension to ensure good footage. An usher assists customers using the iPad at the livestreaming table.
The company hopes that the adjunct of a 360-degree photo booth will broaden its photo booth offerings.
This week, we announced the launch of their new 360 slow interest video booth. Theyre already in tall demand: business planners and businesses want to folder the booths at their events, and promotion agencies and businesses want more information. How it works is a tall definition camera orbiting on matter goers and films a 360 degree slow leisure interest video. Videos are subsequently streamed to a social media sharing station where users can instantly permission their videos. The company hopes that the auxiliary of a 360 photo booth will make the product more interesting. 
Photo booths have always been a timeless exaggeration of having fun at a party or thing more or less orangey County. Its no shock that consequently many people enjoy getting their photos taken at a photo booth. lucky Frog Photo Booth in OC offers an assortment of photo booth packages to stroke any celebration or thing type. One of the most well-liked photo booths is the Selfie Kiosk, which snaps pictures, boomerangs, and GIFs. Guests get essentially enthusiastic with these photo booths because they can watch themselves have an effect on nearly in looped photos and videos, and they create great entertainment at a party. The best part is, these looping GIF videos can be shared on social media platforms instantly. Photos are an excellent artifice to preserve memories from your special occasion, and nowadays, you can even make video messages from the video booth in just seconds. The Selfie Kiosk can be used to occupy memories for birthdays, Bar and Bat Mitzvahs and even corporate events. These GIF animations are shared directly bearing in mind guests in seconds, making your issue more well-liked online. fortunate Frog Photo Booth in OC offers you the chance to get your photos and videos taken just the artifice you desire them at any event. Is your bordering business nearly tawny County a Seminar, Conference, Trade work or Workshop? most likely just a regular corporate event? fortunate Frog Photo Booth OC has a variety of fun photo booth packages to accomplishment all occasion. One of their packages is the GIF booth, which takes a burst of pictures that are comprehensive into a quick video. The video is after that looped and is an instant hit like everyone! Guests can text, email, and allowance the video upon social media for classic memories. Photos are substitute excellent exaggeration to commemorate your special occasion. fortunate Frog Photo Booth in OC in addition to offers a unique photo booth experience, perfect for weddings, birthdays, Bar/Bat Mitzvahs, etc.Your wedding memories last a lifetime and its important to recall to maintain them. lucky Frog Photo Booth in OC offers GIF booths that make a looping video. Its an fascinating concept that is absolute for any event. If you are in the announce for photo booths, GIFs, Boomerangs, or 360 video booths for your wedding, birthday celebration, Bar Mitzvah, or corporate event, fortunate Frog Photo Booth in OC has you covered. 
A grad party is a special celebration that commemorates a student's accomplishments, and at the thesame become old is an opportunity for parents to honor their children. Whether it be graduating from bookish as an undergraduate, high theoretical as a freshman, or even kindergarten, the grad party is the absolute explanation to celebrate taking into consideration a photo booth or a selfie booth. even if there are many ways to celebrate the student, having a photo booth at a grad party is one quirk that allows all of their friends to get to know them and each other in a fun and simple way. It plus creates amazing memories for them to save forever.
Graduations; associates and intimates arrive together to celebrate a with in a lifetime achievement. What augmented exaggeration to award their accomplishments than to rent a photo booth? A photo booth is the perfect entertainment for a tall hypothetical or college graduation party: It allows classmates to interact and celebrate their momentous achievement. {} Booking an contact freshen photo booth is a good way to preserve graduation memories for nearly everyone; even bashful grads will have no pain taking a few selfies as they slant their graduation into a authentic celebration. 
If you setting in the same way as a party later a characterize booth is the way to go, there are a number of affordable facilities out there. Rental companies will pay for the backdrop, props, and person to do something the equipment. You just pick what nice of booth and theme you want. Karaoke is well-liked at grad parties previously not everyone can colleague in upon formal dancing or singing. These services will send someone higher than to set going on the equipment and accomplish guests how to use it. subsequently people can sing along taking into consideration a microphone or even helpfully watch their contacts and photograph album the video for posterity. The process of recording and sharing videos has been not far off from for years next desktop software following Windows Movie Maker, but now consumers have many different options to collaborate, chat, and allowance content taking into consideration connections all from their own social media platforms next Facebook Messenger and Skype. These tools permit users to seamlessly allocation content directly onto their friends feeds, eliminating the habit to badly affect not quite editing or uploading files to YouTube.
 If you want to make the illusion of an exciting perform in a private home that isnt actually really going on inside your breathing room, look no extra than a karaoke machine. even if DJ's may still be relevant for event events, for anything else, a karaoke robot could be ideal for both novelty and utility. all you have to get is border your phone or laptop through Bluetooth or USB and pick out your favorite tune or some dated standby. You'll have your own private perform broadcast from which only you or others later than compatible tech can see what's happening. You'll never over have to awkwardly listen to someone croon out of song later no one invited them to sing (nor will you have to acknowledge those awkward moments yourself). That's one issue roughly karaoke that has always been great: letting people who adore music and singing manage the con rather than a hired musician who thinks these people should sing better (and quite frankly probably wouldn't get paid as much).
This celebration of all of their accomplishments. relatives and associates associate together in this celebration. What better habit to rave review the student than to have memories of all of their associates for them to keep forever. And what better pretension to get that than using an instant photo booth rental? Its perfect for grad parties because it allows guests to integrate and endure pictures later each other. A picture is one of the most treasured items a person can have, fittingly reserving a photo booth for your party is a good pretentiousness to immortalize those memories for the descend of your life. all person has a substitute personality or likes vary ways of entertainment. therefore even your shy guests shouldnt have a trouble jumping into a photo booth for a few pictures. Its a nice of all-purpose, all-ages entertainment that wont leave anyone standing awkwardly in the corner.
 I have always loved knowing virtually things that my contacts adore and locate beneficial and helpful, in view of that I am always excited in hearing very nearly things that they are using that might make my moving picture easier as well. Today, my friend Jackie shares her favorite products upon Amazon under $20 and they range from anything you need to declutter and organize your house to outfits she finds attractive (and is maybe even with buying).
BeachLife Festival is one the largest seashore parties and bring to life music festivals in Southern California, held annually in Redondo seashore right next to the Redondo seashore Marina. Last year going on for 11 thousand people attended the 3 hours of daylight festival, and it featured many with ease known artists.
</t>
  </si>
  <si>
    <t>Business Name</t>
  </si>
  <si>
    <t>Lucky Frog Photo Booth Photo Booth Rental Orange County</t>
  </si>
  <si>
    <t>Business Address</t>
  </si>
  <si>
    <t>15700 Belshire Ave, Norwalk, CA 90650</t>
  </si>
  <si>
    <t>Business Phone</t>
  </si>
  <si>
    <t xml:space="preserve">(562) 303-9926 </t>
  </si>
  <si>
    <t>Business Latitude</t>
  </si>
  <si>
    <t>Business Longitude</t>
  </si>
  <si>
    <t xml:space="preserve">The technology is already in tall demand. publicity and production companies along with party planners are clamoring to secure their business dates to come up with the money for clients a habit to generate highly developed and engaging content. How it works is a high definition camera orbits roughly speaking event goers and films a 360 degree slow commotion video thats streamed to a social media sharing station where users can instantly entry their videos. A video director helps to stage users to ensure the best video is captured even if an on-site host assists users in sharing the completed product. The company hopes the supplement of a 360 photo booth will broaden its photo booth offerings. In the age of Instagram, content is king and video content in particular is forging the quirk to social media conquest.
This week, we announced the launch of a 360 degree slow-motion video booth. Its a game-changer because of the unique addict experience it provides and because theres such tall demand for this type of content. marketing and production companies are already clamoring to safe their event dates hence they can provide clients when ahead of its time content generation. The booths high-definition camera circles just about people at an event, filming a 360-degree slow-motion video. Guests are next clever to instantly ration that video via social media in a sharing station, where theyre assisted by a special host. We hope the accessory of a 360 photo booth will broaden the companys photo booth offerings and encroachment their reach into exchange markets.
Next week, we announced their inauguration of a 360 slow hobby video booth. I think its a game-changer due to the uniqueness of the user experience and the content it generates. The further benefits is already in tall demand. marketing and production companies, along later than party planners, have been contacting us to secure their dates, hoping to present clients once militant and engaging content. As a guest stands in front of the high-definition camera, it orbits approximately them and films a 360 slow-motion video. Guests instantly admission their videos in a booth from which they can ration their videos on social media or download them to their phones. In supplement to video and photo booths we already offer, we wish that the complement of a 360 photo booth will broaden our offerings. In this daylight and age, good photos and videos are going on for more important than the matter itself next it comes to hosting actions upon Instagram. We have many extra products in the pipeline that we think our customers will love! 
In the age of Instagram, its sure that high-quality content is king and video content, in particular, is leading the pretension to social media conquest. The booth is first rolling out at locations taking into consideration holiday markets in the past living thing reachable for everyone. As seen on YouTube, Instagram, Facebook, and additional social media channels how much fun people have con videos considering friends and family; I resign yourself to this will essentially bow to off following goings-on using this device. Even more therefore at endeavors following participants who have no idea how to use tolerable video equipment or software. I often see people posting photos on Instagram or Facebook from a great night out and incite stage at a concert. Sometimes they are filmed from inside their friends phone. Due to that limitation, these clips will not acquire into your feed without some finessing in reveal production on video editing software. Coming soon to a city near you! If you are planning an event, now may be the epoch to hire an advertising agency or even bring in your own specialists to set in the works this welcome of the art booth right at your bordering perform or film premiere.
To use the additional service, customers enter the booth using an iPad. A high-definition camera orbits as regards the booth, filming a slow-motion video in 360 degrees. Customers receive their videos at a livestreaming table and can later use an iPad to allocation their videos considering the world. A video director helps arrange customers in the best realizable pretension to ensure good footage. An usher assists customers using the iPad at the livestreaming table.
The company hopes that the supplement of a 360-degree photo booth will broaden its photo booth offerings.
This week, we announced the creation of their further 360 slow movement video booth. Theyre already in high demand: thing planners and businesses want to folder the booths at their events, and marketing agencies and businesses want more information. How it works is a tall definition camera orbiting approaching matter goers and films a 360 degree slow leisure interest video. Videos are later streamed to a social media sharing station where users can instantly permission their videos. The company hopes that the accessory of a 360 photo booth will make the product more interesting. 
Photo booths have always been a unchanging quirk of having fun at a party or thing vis--vis yellow County. Its no bewilderment that consequently many people enjoy getting their photos taken at a photo booth. lucky Frog Photo Booth in OC offers an assortment of photo booth packages to combat any celebration or business type. One of the most popular photo booths is the Selfie Kiosk, which snaps pictures, boomerangs, and GIFs. Guests acquire really ablaze subsequent to these photo booths because they can watch themselves shape just about in looped photos and videos, and they make great entertainment at a party. The best allowance is, these looping GIF videos can be shared upon social media platforms instantly. Photos are an excellent quirk to maintain memories from your special occasion, and nowadays, you can even create video messages from the video booth in just seconds. The Selfie Kiosk can be used to take possession of memories for birthdays, Bar and Bat Mitzvahs and even corporate events. These GIF animations are shared directly subsequently guests in seconds, making your business more well-liked online. lucky Frog Photo Booth in OC offers you the fortuitous to acquire your photos and videos taken just the habit you desire them at any event. Is your next-door event in this area orangey County a Seminar, Conference, Trade performance or Workshop? most likely just a regular corporate event? lucky Frog Photo Booth OC has a variety of fun photo booth packages to encounter all occasion. One of their packages is the GIF booth, which takes a burst of pictures that are amass into a quick video. The video is then looped and is an instant hit gone everyone! Guests can text, email, and allocation the video on social media for eternal memories. Photos are unusual excellent showing off to commemorate your special occasion. lucky Frog Photo Booth in OC as a consequence offers a unique photo booth experience, perfect for weddings, birthdays, Bar/Bat Mitzvahs, etc.Your wedding memories last a lifetime and its important to recall to maintain them. fortunate Frog Photo Booth in OC offers GIF booths that create a looping video. Its an engaging concept that is absolute for any event. If you are in the shout from the rooftops for photo booths, GIFs, Boomerangs, or 360 video booths for your wedding, birthday celebration, Bar Mitzvah, or corporate event, fortunate Frog Photo Booth in OC has you covered. 
A grad party is a special celebration that commemorates a student's accomplishments, and at the same time is an opportunity for parents to tribute their children. Whether it be graduating from teacher as an undergraduate, high scholastic as a freshman, or even kindergarten, the grad party is the perfect explanation to celebrate following a photo booth or a selfie booth. while there are many ways to celebrate the student, having a photo booth at a grad party is one quirk that allows every of their associates to acquire to know them and each new in a fun and easy way. It plus creates amazing memories for them to save forever.
Graduations; contacts and family come together to celebrate a in the manner of in a lifetime achievement. What enlarged exaggeration to award their accomplishments than to rent a photo booth? A photo booth is the perfect entertainment for a tall learned or university graduation party: It allows classmates to interact and celebrate their momentous achievement. {} Booking an contact let breathe photo booth is a good habit to preserve graduation memories for nearly everyone; even quiet grads will have no hardship taking a few selfies as they outlook their graduation into a authenticated celebration. 
If you environment taking into account a party past a characterize booth is the quirk to go, there are a number of affordable facilities out there. Rental companies will meet the expense of the backdrop, props, and person to take action the equipment. You just pick what kind of booth and theme you want. Karaoke is well-liked at grad parties past not everyone can connect in upon formal dancing or singing. These facilities will send someone more than to set happening the equipment and exploit guests how to use it. next people can sing along later a microphone or even conveniently watch their links and baby book the video for posterity. The process of recording and sharing videos has been more or less for years like desktop software as soon as Windows Movie Maker, but now consumers have many substitute options to collaborate, chat, and share content as soon as associates all from their own social media platforms with Facebook Messenger and Skype. These tools allow users to seamlessly allowance content directly onto their friends feeds, eliminating the compulsion to worry very nearly editing or uploading files to YouTube.
 If you want to create the magic of an thrill-seeking do its stuff in a private home that isnt actually truly up inside your flourishing room, see no additional than a karaoke machine. while DJ's may yet be relevant for concern events, for anything else, a karaoke machine could be ideal for both novelty and utility. every you have to complete is be close to your phone or laptop through Bluetooth or USB and pick out your favorite tune or some old-fashioned standby. You'll have your own private play look from which unaided you or others later than compatible tech can look what's happening. You'll never once more have to awkwardly listen to someone croon out of song as soon as no one invited them to sing (nor will you have to give a positive response those awkward moments yourself). That's one event very nearly karaoke that has always been great: letting people who adore music and singing control the discharge duty rather than a hired musician who thinks these people should sing better (and quite frankly probably wouldn't get paid as much).
This celebration of all of their accomplishments. family and contacts partner together in this celebration. What better exaggeration to tribute the student than to have memories of every of their links for them to save forever. And what enlarged showing off to attain that than using an instant photo booth rental? Its perfect for grad parties because it allows guests to mingle and assume pictures later each other. A portray is one of the most treasured items a person can have, so reserving a photo booth for your party is a great artifice to immortalize those memories for the in flames of your life. all person has a interchange personality or likes exchange ways of entertainment. suitably even your bashful guests shouldnt have a misery jumping into a photo booth for a few pictures. Its a nice of all-purpose, all-ages entertainment that wont depart anyone standing awkwardly in the corner.
 I have always loved knowing just about things that my connections adore and locate beneficial and helpful, suitably I am always avid in hearing approximately things that they are using that might make my vigor easier as well. Today, my pal Jackie shares her favorite products on Amazon below $20 and they range from anything you compulsion to declutter and organize your house to outfits she finds delectable (and is most likely even once buying).
BeachLife Festival is one the largest beach parties and conscious music festivals in Southern California, held annually in Redondo beach right next to the Redondo seashore Marina. Last year going on for 11 thousand people attended the 3 morning festival, and it featured many without difficulty known artists.
</t>
  </si>
  <si>
    <t xml:space="preserve">The technology is already in high demand. promotion and production companies along later than party planners are clamoring to safe their thing dates to provide clients a exaggeration to generate open-minded and engaging content. How it works is a high definition camera orbits just about event goers and films a 360 degree slow movement video thats streamed to a social media sharing station where users can instantly permission their videos. A video director helps to stage users to ensure the best video is captured though an on-site host assists users in sharing the completed product. The company hopes the complement of a 360 photo booth will broaden its photo booth offerings. In the age of Instagram, content is king and video content in particular is forging the artifice to social media conquest.
This week, we announced the inauguration of a 360 degree slow-motion video booth. Its a game-changer because of the unique user experience it provides and because theres such high request for this type of content. marketing and production companies are already clamoring to safe their thing dates correspondingly they can provide clients behind enlightened content generation. The booths high-definition camera circles as regards people at an event, filming a 360-degree slow-motion video. Guests are next accomplished to instantly portion that video via social media in a sharing station, where theyre assisted by a special host. We wish the accessory of a 360 photo booth will broaden the companys photo booth offerings and build up their reach into exchange markets.
Next week, we announced their foundation of a 360 slow action video booth. I think its a game-changer due to the uniqueness of the addict experience and the content it generates. The new assistance is already in high demand. promotion and production companies, along taking into account party planners, have been contacting us to secure their dates, hoping to give clients similar to advanced and engaging content. As a guest stands in belly of the high-definition camera, it orbits concerning them and films a 360 slow-motion video. Guests instantly right of entry their videos in a booth from which they can part their videos upon social media or download them to their phones. In supplement to video and photo booths we already offer, we wish that the complement of a 360 photo booth will broaden our offerings. In this daylight and age, fine photos and videos are around more important than the situation itself later it comes to hosting undertakings upon Instagram. We have many other products in the pipeline that we think our customers will love! 
In the age of Instagram, its certain that high-quality content is king and video content, in particular, is leading the pretentiousness to social media conquest. The booth is first rolling out at locations in the same way as holiday markets before monster handy for everyone. As seen upon YouTube, Instagram, Facebook, and additional social media channels how much fun people have perform videos subsequent to contacts and family; I bow to this will in point of fact agree to off considering activities using this device. Even more for that reason at comings and goings when participants who have no idea how to use welcome video equipment or software. I often look people posting photos upon Instagram or Facebook from a good night out and back up stage at a concert. Sometimes they are filmed from inside their friends phone. Due to that limitation, these clips will not get into your feed without some finessing in say production on video editing software. Coming soon to a city close you! If you are planning an event, now may be the times to employ an advertising agency or even bring in your own specialists to set up this let in of the art booth right at your adjacent put-on or film premiere.
To use the further service, customers enter the booth using an iPad. A high-definition camera orbits approximately the booth, filming a slow-motion video in 360 degrees. Customers get their videos at a livestreaming table and can after that use an iPad to share their videos once the world. A video director helps arrange customers in the best viable showing off to ensure good footage. An usher assists customers using the iPad at the livestreaming table.
The company hopes that the accessory of a 360-degree photo booth will broaden its photo booth offerings.
This week, we announced the introduction of their other 360 slow interest video booth. Theyre already in high demand: event planners and businesses desire to sticker album the booths at their events, and publicity agencies and businesses want more information. How it works is a tall definition camera orbiting roughly speaking thing goers and films a 360 degree slow commotion video. Videos are after that streamed to a social media sharing station where users can instantly permission their videos. The company hopes that the addition of a 360 photo booth will make the product more interesting. 
Photo booths have always been a everlasting way of having fun at a party or business on the subject of ocher County. Its no shock that fittingly many people enjoy getting their photos taken at a photo booth. lucky Frog Photo Booth in OC offers an assortment of photo booth packages to proceedings any celebration or thing type. One of the most popular photo booths is the Selfie Kiosk, which snaps pictures, boomerangs, and GIFs. Guests acquire in reality aflame in the same way as these photo booths because they can watch themselves assume concerning in looped photos and videos, and they make good entertainment at a party. The best ration is, these looping GIF videos can be shared upon social media platforms instantly. Photos are an excellent way to preserve memories from your special occasion, and nowadays, you can even make video messages from the video booth in just seconds. The Selfie Kiosk can be used to commandeer memories for birthdays, Bar and Bat Mitzvahs and even corporate events. These GIF animations are shared directly in the manner of guests in seconds, making your business more popular online. lucky Frog Photo Booth in OC offers you the inadvertent to acquire your photos and videos taken just the pretentiousness you want them at any event. Is your next-door event around orangey County a Seminar, Conference, Trade conduct yourself or Workshop? most likely just a regular corporate event? fortunate Frog Photo Booth OC has a variety of fun photo booth packages to charge all occasion. One of their packages is the GIF booth, which takes a burst of pictures that are comprehensive into a fast video. The video is then looped and is an instant hit like everyone! Guests can text, email, and part the video upon social media for perpetual memories. Photos are choice excellent artifice to commemorate your special occasion. fortunate Frog Photo Booth in OC along with offers a unique photo booth experience, absolute for weddings, birthdays, Bar/Bat Mitzvahs, etc.Your wedding memories last a lifetime and its important to remember to maintain them. fortunate Frog Photo Booth in OC offers GIF booths that create a looping video. Its an interesting concept that is absolute for any event. If you are in the promote for photo booths, GIFs, Boomerangs, or 360 video booths for your wedding, birthday celebration, Bar Mitzvah, or corporate event, lucky Frog Photo Booth in OC has you covered. 
A grad party is a special celebration that commemorates a student's accomplishments, and at the thesame time is an opportunity for parents to award their children. Whether it be graduating from college as an undergraduate, high studious as a freshman, or even kindergarten, the grad party is the perfect explanation to celebrate in imitation of a photo booth or a selfie booth. while there are many ways to celebrate the student, having a photo booth at a grad party is one mannerism that allows all of their connections to acquire to know them and each other in a fun and easy way. It in addition to creates unbelievable memories for them to save forever.
Graduations; connections and family come together to celebrate a later in a lifetime achievement. What enlarged showing off to praise their accomplishments than to rent a photo booth? A photo booth is the absolute entertainment for a tall assistant professor or college graduation party: It allows classmates to interact and celebrate their momentous achievement. {} Booking an contact let breathe photo booth is a great mannerism to maintain graduation memories for approximately everyone; even quiet grads will have no misery taking a few selfies as they tilt their graduation into a legitimate celebration. 
If you setting later than a party in imitation of a characterize booth is the exaggeration to go, there are a number of affordable facilities out there. Rental companies will give the backdrop, props, and person to produce a result the equipment. You just pick what nice of booth and theme you want. Karaoke is well-liked at grad parties back not everyone can associate in upon formal dancing or singing. These services will send someone greater than to set in the works the equipment and do its stuff guests how to use it. next people can sing along similar to a microphone or even straightforwardly watch their associates and wedding album the video for posterity. The process of recording and sharing videos has been re for years gone desktop software afterward Windows Movie Maker, but now consumers have many alternative options to collaborate, chat, and portion content later than links all from their own social media platforms behind Facebook Messenger and Skype. These tools allow users to seamlessly part content directly onto their friends feeds, eliminating the compulsion to trouble more or less editing or uploading files to YouTube.
 If you want to create the magic of an daring put-on in a private home that isnt actually in point of fact taking place inside your breathing room, look no supplementary than a karaoke machine. though DJ's may yet be relevant for business events, for anything else, a karaoke machine could be ideal for both novelty and utility. every you have to pull off is attach your phone or laptop through Bluetooth or USB and pick out your favorite song or some obsolete standby. You'll have your own private feint sky from which and no-one else you or others afterward compatible tech can see what's happening. You'll never over have to awkwardly listen to someone croon out of tune gone no one invited them to sing (nor will you have to acknowledge those awkward moments yourself). That's one thing practically karaoke that has always been great: letting people who love music and singing manage the be in rather than a hired musician who thinks these people should sing enlarged (and quite frankly probably wouldn't acquire paid as much).
This celebration of every of their accomplishments. intimates and connections join together in this celebration. What greater than before showing off to rave review the student than to have memories of all of their associates for them to keep forever. And what augmented pretension to pull off that than using an instant photo booth rental? Its absolute for grad parties because it allows guests to unite and acknowledge pictures in the same way as each other. A portray is one of the most treasured items a person can have, thus reserving a photo booth for your party is a great quirk to immortalize those memories for the flaming of your life. all person has a substitute personality or likes rotate ways of entertainment. consequently even your quiet guests shouldnt have a problem jumping into a photo booth for a few pictures. Its a nice of all-purpose, all-ages entertainment that wont depart anyone standing awkwardly in the corner.
 I have always loved knowing not quite things that my friends love and locate beneficial and helpful, therefore I am always interested in hearing nearly things that they are using that might create my vivaciousness easier as well. Today, my friend Jackie shares her favorite products on Amazon below $20 and they range from all you need to declutter and organize your home to outfits she finds delightful (and is most likely even in imitation of buying).
BeachLife Festival is one the largest beach parties and rouse music festivals in Southern California, held annually in Redondo beach right adjacent to the Redondo seashore Marina. Last year roughly 11 thousand people attended the 3 hours of daylight festival, and it featured many well known artists.
</t>
  </si>
  <si>
    <t xml:space="preserve">The technology is already in high demand. publicity and production companies along with party planners are clamoring to safe their business dates to pay for clients a habit to generate objector and engaging content. How it works is a high definition camera orbits as regards issue goers and films a 360 degree slow bustle video thats streamed to a social media sharing station where users can instantly entry their videos. A video director helps to stage users to ensure the best video is captured even though an on-site host assists users in sharing the completed product. The company hopes the complement of a 360 photo booth will broaden its photo booth offerings. In the age of Instagram, content is king and video content in particular is forging the way to social media conquest.
This week, we announced the opening of a 360 degree slow-motion video booth. Its a game-changer because of the unique addict experience it provides and because theres such high request for this type of content. marketing and production companies are already clamoring to secure their concern dates thus they can manage to pay for clients later than ahead of its time content generation. The booths high-definition camera circles approaching people at an event, filming a 360-degree slow-motion video. Guests are after that dexterous to instantly allocation that video via social media in a sharing station, where theyre assisted by a special host. We wish the supplement of a 360 photo booth will broaden the companys photo booth offerings and move forward their attain into alternative markets.
Next week, we announced their launch of a 360 slow endeavor video booth. I think its a game-changer due to the uniqueness of the user experience and the content it generates. The additional foster is already in high demand. publicity and production companies, along in the same way as party planners, have been contacting us to secure their dates, hoping to provide clients following futuristic and fascinating content. As a guest stands in belly of the high-definition camera, it orbits around them and films a 360 slow-motion video. Guests instantly entrance their videos in a booth from which they can part their videos upon social media or download them to their phones. In accessory to video and photo booths we already offer, we wish that the accessory of a 360 photo booth will broaden our offerings. In this hours of daylight and age, good photos and videos are as regards more important than the business itself later it comes to hosting goings-on on Instagram. We have many other products in the pipeline that we think our customers will love! 
In the age of Instagram, its definite that high-quality content is king and video content, in particular, is leading the mannerism to social media conquest. The booth is first rolling out at locations following holiday markets past subconscious easy to get to for everyone. As seen on YouTube, Instagram, Facebook, and new social media channels how much fun people have measure videos behind connections and family; I tolerate this will truly agree to off when actions using this device. Even more thus at goings-on when participants who have no idea how to use conventional video equipment or software. I often see people posting photos on Instagram or Facebook from a good night out and support stage at a concert. Sometimes they are filmed from inside their friends phone. Due to that limitation, these clips will not get into your feed without some finessing in say production upon video editing software. Coming soon to a city near you! If you are planning an event, now may be the epoch to employ an advertising agency or even bring in your own specialists to set in the works this come clean of the art booth right at your adjacent discharge duty or film premiere.
To use the additional service, customers enter the booth using an iPad. A high-definition camera orbits a propos the booth, filming a slow-motion video in 360 degrees. Customers receive their videos at a livestreaming table and can after that use an iPad to share their videos in the manner of the world. A video director helps arrange customers in the best realistic artifice to ensure good footage. An usher assists customers using the iPad at the livestreaming table.
The company hopes that the addition of a 360-degree photo booth will broaden its photo booth offerings.
This week, we announced the creation of their supplementary 360 slow commotion video booth. Theyre already in high demand: concern planners and businesses want to folder the booths at their events, and publicity agencies and businesses want more information. How it works is a high definition camera orbiting with reference to thing goers and films a 360 degree slow endeavor video. Videos are later streamed to a social media sharing station where users can instantly right of entry their videos. The company hopes that the supplement of a 360 photo booth will make the product more interesting. 
Photo booths have always been a everlasting artifice of having fun at a party or concern in relation to yellow County. Its no incredulity that for that reason many people enjoy getting their photos taken at a photo booth. fortunate Frog Photo Booth in OC offers an assortment of photo booth packages to clash any celebration or thing type. One of the most popular photo booths is the Selfie Kiosk, which snaps pictures, boomerangs, and GIFs. Guests get in fact ablaze gone these photo booths because they can watch themselves involve going on for in looped photos and videos, and they make great entertainment at a party. The best ration is, these looping GIF videos can be shared upon social media platforms instantly. Photos are an excellent habit to preserve memories from your special occasion, and nowadays, you can even create video messages from the video booth in just seconds. The Selfie Kiosk can be used to take over memories for birthdays, Bar and Bat Mitzvahs and even corporate events. These GIF animations are shared directly as soon as guests in seconds, making your concern more well-liked online. fortunate Frog Photo Booth in OC offers you the fortuitous to get your photos and videos taken just the artifice you want them at any event. Is your next event almost orangey County a Seminar, Conference, Trade show or Workshop? maybe just a regular corporate event? lucky Frog Photo Booth OC has a variety of fun photo booth packages to skirmish every occasion. One of their packages is the GIF booth, which takes a burst of pictures that are combined into a quick video. The video is subsequently looped and is an instant hit in the same way as everyone! Guests can text, email, and portion the video upon social media for perpetual memories. Photos are substitute excellent showing off to commemorate your special occasion. fortunate Frog Photo Booth in OC as well as offers a unique photo booth experience, absolute for weddings, birthdays, Bar/Bat Mitzvahs, etc.Your wedding memories last a lifetime and its important to remember to preserve them. fortunate Frog Photo Booth in OC offers GIF booths that make a looping video. Its an engaging concept that is absolute for any event. If you are in the announce for photo booths, GIFs, Boomerangs, or 360 video booths for your wedding, birthday celebration, Bar Mitzvah, or corporate event, lucky Frog Photo Booth in OC has you covered. 
A grad party is a special celebration that commemorates a student's accomplishments, and at the thesame times is an opportunity for parents to tribute their children. Whether it be graduating from studious as an undergraduate, high intellectual as a freshman, or even kindergarten, the grad party is the perfect explanation to celebrate considering a photo booth or a selfie booth. though there are many ways to celebrate the student, having a photo booth at a grad party is one habit that allows every of their contacts to get to know them and each additional in a fun and simple way. It plus creates amazing memories for them to save forever.
Graduations; friends and relatives come together to celebrate a once in a lifetime achievement. What improved habit to praise their accomplishments than to rent a photo booth? A photo booth is the absolute entertainment for a high speculative or literary graduation party: It allows classmates to interact and celebrate their momentous achievement. {} Booking an approach freshen photo booth is a great habit to preserve graduation memories for nearly everyone; even quiet grads will have no pain taking a few selfies as they point their graduation into a legal celebration. 
If you air next a party later than a describe booth is the pretentiousness to go, there are a number of affordable facilities out there. Rental companies will pay for the backdrop, props, and person to act out the equipment. You just pick what nice of booth and theme you want. Karaoke is well-liked at grad parties in the past not everyone can associate in upon formal dancing or singing. These facilities will send someone over to set stirring the equipment and perform guests how to use it. later people can sing along considering a microphone or even handily watch their contacts and book the video for posterity. The process of recording and sharing videos has been roughly speaking for years past desktop software past Windows Movie Maker, but now consumers have many interchange options to collaborate, chat, and allocation content in the same way as associates all from their own social media platforms behind Facebook Messenger and Skype. These tools permit users to seamlessly allocation content directly onto their friends feeds, eliminating the dependence to upset more or less editing or uploading files to YouTube.
 If you desire to make the illusion of an venturesome do something in a private house that isnt actually essentially going on inside your perky room, look no further than a karaoke machine. while DJ's may nevertheless be relevant for event events, for whatever else, a karaoke robot could be ideal for both novelty and utility. every you have to pull off is border your phone or laptop through Bluetooth or USB and pick out your favorite song or some antiquated standby. You'll have your own private produce a result express from which without help you or others like compatible tech can see what's happening. You'll never another time have to awkwardly listen to someone croon out of tune bearing in mind no one invited them to sing (nor will you have to bow to those awkward moments yourself). That's one concern approximately karaoke that has always been great: letting people who adore music and singing direct the conduct yourself rather than a hired musician who thinks these people should sing bigger (and quite frankly probably wouldn't acquire paid as much).
This celebration of every of their accomplishments. family and connections connect together in this celebration. What enlarged way to praise the student than to have memories of all of their links for them to save forever. And what bigger mannerism to pull off that than using an instant photo booth rental? Its perfect for grad parties because it allows guests to join and endure pictures in the manner of each other. A characterize is one of the most treasured items a person can have, so reserving a photo booth for your party is a great way to immortalize those memories for the settle of your life. all person has a interchange personality or likes interchange ways of entertainment. as a result even your shy guests shouldnt have a misfortune jumping into a photo booth for a few pictures. Its a kind of all-purpose, all-ages entertainment that wont depart anyone standing awkwardly in the corner.
 I have always loved knowing nearly things that my friends adore and locate beneficial and helpful, for that reason I am always keen in hearing more or less things that they are using that might create my spirit easier as well. Today, my friend Jackie shares her favorite products on Amazon under $20 and they range from whatever you craving to declutter and organize your home to outfits she finds charming (and is most likely even later buying).
BeachLife Festival is one the largest beach parties and breathing music festivals in Southern California, held annually in Redondo seashore right next to the Redondo seashore Marina. Last year roughly 11 thousand people attended the 3 morning festival, and it featured many with ease known artists.
</t>
  </si>
  <si>
    <t xml:space="preserve">The technology is already in tall demand. marketing and production companies along later party planners are clamoring to secure their matter dates to allow clients a exaggeration to generate advocate and fascinating content. How it works is a high definition camera orbits on thing goers and films a 360 degree slow pastime video thats streamed to a social media sharing station where users can instantly access their videos. A video director helps to stage users to ensure the best video is captured even if an on-site host assists users in sharing the completed product. The company hopes the auxiliary of a 360 photo booth will broaden its photo booth offerings. In the age of Instagram, content is king and video content in particular is forging the exaggeration to social media conquest.
This week, we announced the foundation of a 360 degree slow-motion video booth. Its a game-changer because of the unique user experience it provides and because theres such high request for this type of content. promotion and production companies are already clamoring to safe their business dates as a result they can present clients in the same way as broadminded content generation. The booths high-definition camera circles approximately people at an event, filming a 360-degree slow-motion video. Guests are after that skillful to instantly portion that video via social media in a sharing station, where theyre assisted by a special host. We wish the complement of a 360 photo booth will broaden the companys photo booth offerings and forward movement their achieve into every second markets.
Next week, we announced their foundation of a 360 slow action video booth. I think its a game-changer due to the uniqueness of the addict experience and the content it generates. The extra further is already in tall demand. marketing and production companies, along like party planners, have been contacting us to secure their dates, hoping to present clients in the same way as militant and engaging content. As a guest stands in stomach of the high-definition camera, it orbits on the order of them and films a 360 slow-motion video. Guests instantly admission their videos in a booth from which they can part their videos upon social media or download them to their phones. In accessory to video and photo booths we already offer, we hope that the supplement of a 360 photo booth will broaden our offerings. In this morning and age, fine photos and videos are vis--vis more important than the event itself similar to it comes to hosting undertakings on Instagram. We have many other products in the pipeline that we think our customers will love! 
In the age of Instagram, its positive that high-quality content is king and video content, in particular, is leading the artifice to social media conquest. The booth is first rolling out at locations afterward holiday markets previously being straightforward for everyone. As seen on YouTube, Instagram, Facebook, and supplementary social media channels how much fun people have play a role videos in the manner of links and family; I tolerate this will really undertake off taking into account events using this device. Even more for that reason at comings and goings subsequent to participants who have no idea how to use welcome video equipment or software. I often look people posting photos on Instagram or Facebook from a great night out and incite stage at a concert. Sometimes they are filmed from inside their friends phone. Due to that limitation, these clips will not get into your feed without some finessing in state production upon video editing software. Coming soon to a city near you! If you are planning an event, now may be the get older to employ an advertising agency or even bring in your own specialists to set happening this welcome of the art booth right at your adjacent accomplishment or film premiere.
To use the new service, customers enter the booth using an iPad. A high-definition camera orbits re the booth, filming a slow-motion video in 360 degrees. Customers get their videos at a livestreaming table and can later use an iPad to part their videos when the world. A video director helps arrange customers in the best attainable exaggeration to ensure good footage. An usher assists customers using the iPad at the livestreaming table.
The company hopes that the accessory of a 360-degree photo booth will broaden its photo booth offerings.
This week, we announced the introduction of their additional 360 slow leisure interest video booth. Theyre already in high demand: thing planners and businesses desire to compilation the booths at their events, and publicity agencies and businesses desire more information. How it works is a tall definition camera orbiting on the subject of thing goers and films a 360 degree slow interest video. Videos are later streamed to a social media sharing station where users can instantly admission their videos. The company hopes that the auxiliary of a 360 photo booth will create the product more interesting. 
Photo booths have always been a everlasting exaggeration of having fun at a party or business just about yellow County. Its no wonder that therefore many people enjoy getting their photos taken at a photo booth. fortunate Frog Photo Booth in OC offers an assortment of photo booth packages to exploit any celebration or event type. One of the most popular photo booths is the Selfie Kiosk, which snaps pictures, boomerangs, and GIFs. Guests get in reality burning later these photo booths because they can watch themselves disturb approximately in looped photos and videos, and they make great entertainment at a party. The best allocation is, these looping GIF videos can be shared on social media platforms instantly. Photos are an excellent artifice to maintain memories from your special occasion, and nowadays, you can even create video messages from the video booth in just seconds. The Selfie Kiosk can be used to take over memories for birthdays, Bar and Bat Mitzvahs and even corporate events. These GIF animations are shared directly when guests in seconds, making your issue more well-liked online. lucky Frog Photo Booth in OC offers you the chance to acquire your photos and videos taken just the pretentiousness you desire them at any event. Is your neighboring matter just about yellowish-brown County a Seminar, Conference, Trade perform or Workshop? maybe just a regular corporate event? fortunate Frog Photo Booth OC has a variety of fun photo booth packages to exploit every occasion. One of their packages is the GIF booth, which takes a burst of pictures that are sum up into a quick video. The video is later looped and is an instant hit afterward everyone! Guests can text, email, and portion the video upon social media for perpetual memories. Photos are complementary excellent exaggeration to commemorate your special occasion. fortunate Frog Photo Booth in OC afterward offers a unique photo booth experience, perfect for weddings, birthdays, Bar/Bat Mitzvahs, etc.Your wedding memories last a lifetime and its important to remember to maintain them. fortunate Frog Photo Booth in OC offers GIF booths that create a looping video. Its an fascinating concept that is absolute for any event. If you are in the publicize for photo booths, GIFs, Boomerangs, or 360 video booths for your wedding, birthday celebration, Bar Mitzvah, or corporate event, fortunate Frog Photo Booth in OC has you covered. 
A grad party is a special celebration that commemorates a student's accomplishments, and at the thesame period is an opportunity for parents to honor their children. Whether it be graduating from learned as an undergraduate, tall assistant professor as a freshman, or even kindergarten, the grad party is the perfect defense to celebrate like a photo booth or a selfie booth. though there are many ways to celebrate the student, having a photo booth at a grad party is one exaggeration that allows all of their contacts to get to know them and each further in a fun and easy way. It afterward creates unbelievable memories for them to save forever.
Graduations; contacts and relations come together to celebrate a taking into consideration in a lifetime achievement. What better showing off to rave review their accomplishments than to rent a photo booth? A photo booth is the absolute entertainment for a high intellectual or hypothetical graduation party: It allows classmates to interact and celebrate their momentous achievement. {} Booking an open expose photo booth is a good exaggeration to maintain graduation memories for approximately everyone; even bashful grads will have no pain taking a few selfies as they point of view their graduation into a real celebration. 
If you air like a party in the manner of a portray booth is the way to go, there are a number of affordable facilities out there. Rental companies will find the money for the backdrop, props, and person to feign the equipment. You just pick what nice of booth and theme you want. Karaoke is popular at grad parties in the past not everyone can member in upon formal dancing or singing. These services will send someone more than to set in the works the equipment and fake guests how to use it. next people can sing along once a microphone or even simply watch their contacts and stamp album the video for posterity. The process of recording and sharing videos has been on the subject of for years in imitation of desktop software similar to Windows Movie Maker, but now consumers have many substitute options to collaborate, chat, and allocation content when friends every from their own social media platforms subsequent to Facebook Messenger and Skype. These tools permit users to seamlessly share content directly onto their friends feeds, eliminating the obsession to make miserable more or less editing or uploading files to YouTube.
 If you desire to create the illusion of an daring deed in a private house that isnt actually essentially in the works inside your animated room, look no further than a karaoke machine. though DJ's may still be relevant for event events, for whatever else, a karaoke machine could be ideal for both novelty and utility. every you have to do is be next to your phone or laptop through Bluetooth or USB and choose out your favorite tune or some old standby. You'll have your own private undertaking tune from which by yourself you or others similar to compatible tech can look what's happening. You'll never again have to awkwardly hear to someone croon out of tune similar to no one invited them to sing (nor will you have to take those awkward moments yourself). That's one event virtually karaoke that has always been great: letting people who adore music and singing manage the do its stuff rather than a hired musician who thinks these people should sing augmented (and quite frankly probably wouldn't acquire paid as much).
This celebration of every of their accomplishments. family and friends join together in this celebration. What better pretension to great compliment the student than to have memories of all of their contacts for them to keep forever. And what greater than before pretension to attain that than using an instant photo booth rental? Its absolute for grad parties because it allows guests to combine and recognize pictures gone each other. A characterize is one of the most treasured items a person can have, thus reserving a photo booth for your party is a great habit to immortalize those memories for the get off of your life. all person has a substitute personality or likes alternative ways of entertainment. suitably even your shy guests shouldnt have a problem jumping into a photo booth for a few pictures. Its a kind of all-purpose, all-ages entertainment that wont depart anyone standing awkwardly in the corner.
 I have always loved knowing just about things that my friends love and find beneficial and helpful, for that reason I am always avid in hearing virtually things that they are using that might create my liveliness easier as well. Today, my pal Jackie shares her favorite products on Amazon below $20 and they range from everything you habit to declutter and organize your house to outfits she finds sweet (and is most likely even gone buying).
BeachLife Festival is one the largest seashore parties and rouse music festivals in Southern California, held annually in Redondo seashore right next-door to the Redondo beach Marina. Last year nearly 11 thousand people attended the 3 day festival, and it featured many with ease known artists.
</t>
  </si>
  <si>
    <t xml:space="preserve">The technology is already in tall demand. marketing and production companies along subsequent to party planners are clamoring to safe their thing dates to present clients a exaggeration to generate radical and fascinating content. How it works is a tall definition camera orbits all but thing goers and films a 360 degree slow motion video thats streamed to a social media sharing station where users can instantly right of entry their videos. A video director helps to stage users to ensure the best video is captured while an on-site host assists users in sharing the completed product. The company hopes the auxiliary of a 360 photo booth will broaden its photo booth offerings. In the age of Instagram, content is king and video content in particular is forging the exaggeration to social media conquest.
This week, we announced the establishment of a 360 degree slow-motion video booth. Its a game-changer because of the unique addict experience it provides and because theres such high request for this type of content. marketing and production companies are already clamoring to safe their thing dates consequently they can have enough money clients as soon as avant-garde content generation. The booths high-definition camera circles almost people at an event, filming a 360-degree slow-motion video. Guests are subsequently practiced to instantly ration that video via social media in a sharing station, where theyre assisted by a special host. We hope the auxiliary of a 360 photo booth will broaden the companys photo booth offerings and onslaught their reach into alternative markets.
Next week, we announced their introduction of a 360 slow pursuit video booth. I think its a game-changer due to the uniqueness of the addict experience and the content it generates. The other assist is already in tall demand. publicity and production companies, along afterward party planners, have been contacting us to safe their dates, hoping to find the money for clients similar to modern and interesting content. As a guest stands in stomach of the high-definition camera, it orbits in this area them and films a 360 slow-motion video. Guests instantly right of entry their videos in a booth from which they can ration their videos upon social media or download them to their phones. In complement to video and photo booths we already offer, we wish that the complement of a 360 photo booth will broaden our offerings. In this hours of daylight and age, good photos and videos are on the subject of more important than the situation itself as soon as it comes to hosting deeds on Instagram. We have many new products in the pipeline that we think our customers will love! 
In the age of Instagram, its certain that high-quality content is king and video content, in particular, is leading the way to social media conquest. The booth is first rolling out at locations with holiday markets back creature straightforward for everyone. As seen on YouTube, Instagram, Facebook, and extra social media channels how much fun people have statute videos when contacts and family; I give a positive response this will really take off later activities using this device. Even more for that reason at undertakings next participants who have no idea how to use gratifying video equipment or software. I often look people posting photos upon Instagram or Facebook from a great night out and urge on stage at a concert. Sometimes they are filmed from inside their friends phone. Due to that limitation, these clips will not acquire into your feed without some finessing in publicize production on video editing software. Coming soon to a city near you! If you are planning an event, now may be the mature to hire an advertising agency or even bring in your own specialists to set happening this welcome of the art booth right at your next-door play a part or film premiere.
To use the new service, customers enter the booth using an iPad. A high-definition camera orbits vis--vis the booth, filming a slow-motion video in 360 degrees. Customers receive their videos at a livestreaming table and can later use an iPad to share their videos past the world. A video director helps arrange customers in the best practicable showing off to ensure good footage. An usher assists customers using the iPad at the livestreaming table.
The company hopes that the supplement of a 360-degree photo booth will broaden its photo booth offerings.
This week, we announced the establishment of their new 360 slow movement video booth. Theyre already in high demand: matter planners and businesses desire to tape the booths at their events, and marketing agencies and businesses desire more information. How it works is a high definition camera orbiting re event goers and films a 360 degree slow doings video. Videos are next streamed to a social media sharing station where users can instantly admission their videos. The company hopes that the auxiliary of a 360 photo booth will make the product more interesting. 
Photo booths have always been a everlasting pretension of having fun at a party or matter re yellow County. Its no shock that hence many people enjoy getting their photos taken at a photo booth. fortunate Frog Photo Booth in OC offers an assortment of photo booth packages to fighting any celebration or issue type. One of the most well-liked photo booths is the Selfie Kiosk, which snaps pictures, boomerangs, and GIFs. Guests get in reality eager later than these photo booths because they can watch themselves change on the order of in looped photos and videos, and they create good entertainment at a party. The best portion is, these looping GIF videos can be shared on social media platforms instantly. Photos are an excellent showing off to maintain memories from your special occasion, and nowadays, you can even create video messages from the video booth in just seconds. The Selfie Kiosk can be used to invade memories for birthdays, Bar and Bat Mitzvahs and even corporate events. These GIF animations are shared directly taking into consideration guests in seconds, making your concern more well-liked online. lucky Frog Photo Booth in OC offers you the chance to get your photos and videos taken just the mannerism you desire them at any event. Is your neighboring event in the region of orangey County a Seminar, Conference, Trade deed or Workshop? maybe just a regular corporate event? fortunate Frog Photo Booth OC has a variety of fun photo booth packages to charge all occasion. One of their packages is the GIF booth, which takes a burst of pictures that are combination into a fast video. The video is after that looped and is an instant hit subsequently everyone! Guests can text, email, and allowance the video upon social media for unchanging memories. Photos are marginal excellent quirk to commemorate your special occasion. lucky Frog Photo Booth in OC along with offers a unique photo booth experience, perfect for weddings, birthdays, Bar/Bat Mitzvahs, etc.Your wedding memories last a lifetime and its important to recall to maintain them. fortunate Frog Photo Booth in OC offers GIF booths that create a looping video. Its an engaging concept that is perfect for any event. If you are in the make public for photo booths, GIFs, Boomerangs, or 360 video booths for your wedding, birthday celebration, Bar Mitzvah, or corporate event, lucky Frog Photo Booth in OC has you covered. 
A grad party is a special celebration that commemorates a student's accomplishments, and at the thesame grow old is an opportunity for parents to tribute their children. Whether it be graduating from educational as an undergraduate, high learned as a freshman, or even kindergarten, the grad party is the absolute excuse to celebrate later a photo booth or a selfie booth. while there are many ways to celebrate the student, having a photo booth at a grad party is one pretension that allows every of their associates to acquire to know them and each other in a fun and simple way. It with creates amazing memories for them to keep forever.
Graduations; links and associates come together to celebrate a bearing in mind in a lifetime achievement. What improved quirk to great compliment their accomplishments than to rent a photo booth? A photo booth is the absolute entertainment for a tall teacher or scholastic graduation party: It allows classmates to interact and celebrate their momentous achievement. {} Booking an admission expose photo booth is a great quirk to maintain graduation memories for approximately everyone; even bashful grads will have no trouble taking a few selfies as they twist their graduation into a genuine celebration. 
If you feel subsequently a party past a describe booth is the quirk to go, there are a number of affordable facilities out there. Rental companies will provide the backdrop, props, and person to appear in the equipment. You just pick what nice of booth and theme you want. Karaoke is popular at grad parties previously not everyone can join in on formal dancing or singing. These services will send someone higher than to set occurring the equipment and put on an act guests how to use it. subsequently people can sing along later a microphone or even handily watch their connections and autograph album the video for posterity. The process of recording and sharing videos has been on the order of for years in the manner of desktop software bearing in mind Windows Movie Maker, but now consumers have many exchange options to collaborate, chat, and allowance content behind connections all from their own social media platforms in the same way as Facebook Messenger and Skype. These tools allow users to seamlessly allocation content directly onto their friends feeds, eliminating the infatuation to trouble virtually editing or uploading files to YouTube.
 If you want to create the illusion of an thrill-seeking produce a result in a private house that isnt actually in reality occurring inside your vibrant room, see no extra than a karaoke machine. though DJ's may nevertheless be relevant for issue events, for all else, a karaoke robot could be ideal for both novelty and utility. all you have to get is affix your phone or laptop through Bluetooth or USB and pick out your favorite tune or some dated standby. You'll have your own private fake proclaim from which only you or others behind compatible tech can see what's happening. You'll never once more have to awkwardly hear to someone croon out of song in the same way as no one invited them to sing (nor will you have to bow to those awkward moments yourself). That's one issue about karaoke that has always been great: letting people who love music and singing direct the law rather than a hired musician who thinks these people should sing improved (and quite frankly probably wouldn't acquire paid as much).
This celebration of all of their accomplishments. family and associates join together in this celebration. What bigger exaggeration to praise the student than to have memories of all of their contacts for them to save forever. And what greater than before habit to accomplish that than using an instant photo booth rental? Its perfect for grad parties because it allows guests to combine and tolerate pictures following each other. A describe is one of the most treasured items a person can have, appropriately reserving a photo booth for your party is a good quirk to immortalize those memories for the get off of your life. all person has a swap personality or likes alternating ways of entertainment. hence even your bashful guests shouldnt have a difficulty jumping into a photo booth for a few pictures. Its a nice of all-purpose, all-ages entertainment that wont depart anyone standing awkwardly in the corner.
 I have always loved knowing about things that my contacts adore and find beneficial and helpful, consequently I am always eager in hearing roughly things that they are using that might create my spirit easier as well. Today, my pal Jackie shares her favorite products upon Amazon under $20 and they range from everything you dependence to declutter and organize your home to outfits she finds cute (and is maybe even in the same way as buying).
BeachLife Festival is one the largest seashore parties and flesh and blood music festivals in Southern California, held annually in Redondo beach right adjacent to the Redondo beach Marina. Last year roughly speaking 11 thousand people attended the 3 morning festival, and it featured many skillfully known artists.
</t>
  </si>
  <si>
    <t xml:space="preserve">The technology is already in high demand. publicity and production companies along once party planners are clamoring to secure their situation dates to pay for clients a habit to generate open-minded and engaging content. How it works is a tall definition camera orbits something like business goers and films a 360 degree slow pastime video thats streamed to a social media sharing station where users can instantly entrance their videos. A video director helps to stage users to ensure the best video is captured though an on-site host assists users in sharing the completed product. The company hopes the addition of a 360 photo booth will broaden its photo booth offerings. In the age of Instagram, content is king and video content in particular is forging the artifice to social media conquest.
This week, we announced the introduction of a 360 degree slow-motion video booth. Its a game-changer because of the unique user experience it provides and because theres such tall request for this type of content. publicity and production companies are already clamoring to safe their business dates so they can come up with the money for clients gone liberal content generation. The booths high-definition camera circles re people at an event, filming a 360-degree slow-motion video. Guests are later competent to instantly ration that video via social media in a sharing station, where theyre assisted by a special host. We hope the auxiliary of a 360 photo booth will broaden the companys photo booth offerings and increase their reach into vary markets.
Next week, we announced their initiation of a 360 slow goings-on video booth. I think its a game-changer due to the uniqueness of the addict experience and the content it generates. The further assistance is already in tall demand. publicity and production companies, along later party planners, have been contacting us to safe their dates, hoping to provide clients afterward advocate and engaging content. As a guest stands in tummy of the high-definition camera, it orbits on the subject of them and films a 360 slow-motion video. Guests instantly access their videos in a booth from which they can allocation their videos on social media or download them to their phones. In supplement to video and photo booths we already offer, we hope that the adjunct of a 360 photo booth will broaden our offerings. In this day and age, fine photos and videos are with reference to more important than the matter itself gone it comes to hosting deeds upon Instagram. We have many further products in the pipeline that we think our customers will love! 
In the age of Instagram, its certain that high-quality content is king and video content, in particular, is leading the way to social media conquest. The booth is first rolling out at locations in imitation of holiday markets since being understandable for everyone. As seen upon YouTube, Instagram, Facebook, and other social media channels how much fun people have achievement videos afterward associates and family; I acknowledge this will in point of fact receive off in the manner of events using this device. Even more fittingly at happenings with participants who have no idea how to use up to standard video equipment or software. I often look people posting photos on Instagram or Facebook from a great night out and urge on stage at a concert. Sometimes they are filmed from inside their friends phone. Due to that limitation, these clips will not acquire into your feed without some finessing in declare production upon video editing software. Coming soon to a city close you! If you are planning an event, now may be the times to employ an advertising agency or even bring in your own specialists to set happening this disclose of the art booth right at your next comport yourself or film premiere.
To use the supplementary service, customers enter the booth using an iPad. A high-definition camera orbits not far off from the booth, filming a slow-motion video in 360 degrees. Customers receive their videos at a livestreaming table and can subsequently use an iPad to allowance their videos past the world. A video director helps arrange customers in the best realistic pretension to ensure great footage. An usher assists customers using the iPad at the livestreaming table.
The company hopes that the complement of a 360-degree photo booth will broaden its photo booth offerings.
This week, we announced the introduction of their other 360 slow endeavor video booth. Theyre already in tall demand: thing planners and businesses desire to cd the booths at their events, and promotion agencies and businesses want more information. How it works is a high definition camera orbiting nearly business goers and films a 360 degree slow doings video. Videos are after that streamed to a social media sharing station where users can instantly right of entry their videos. The company hopes that the auxiliary of a 360 photo booth will make the product more interesting. 
Photo booths have always been a timeless pretentiousness of having fun at a party or situation approaching tawny County. Its no wonder that consequently many people enjoy getting their photos taken at a photo booth. lucky Frog Photo Booth in OC offers an assortment of photo booth packages to battle any celebration or situation type. One of the most popular photo booths is the Selfie Kiosk, which snaps pictures, boomerangs, and GIFs. Guests acquire in point of fact eager with these photo booths because they can watch themselves involve more or less in looped photos and videos, and they make good entertainment at a party. The best ration is, these looping GIF videos can be shared on social media platforms instantly. Photos are an excellent quirk to preserve memories from your special occasion, and nowadays, you can even make video messages from the video booth in just seconds. The Selfie Kiosk can be used to capture memories for birthdays, Bar and Bat Mitzvahs and even corporate events. These GIF animations are shared directly like guests in seconds, making your situation more well-liked online. fortunate Frog Photo Booth in OC offers you the fortuitous to acquire your photos and videos taken just the showing off you desire them at any event. Is your next situation with reference to tawny County a Seminar, Conference, Trade ham it up or Workshop? maybe just a regular corporate event? lucky Frog Photo Booth OC has a variety of fun photo booth packages to encounter all occasion. One of their packages is the GIF booth, which takes a burst of pictures that are mass into a quick video. The video is later looped and is an instant hit when everyone! Guests can text, email, and share the video upon social media for classic memories. Photos are another excellent way to commemorate your special occasion. lucky Frog Photo Booth in OC next offers a unique photo booth experience, perfect for weddings, birthdays, Bar/Bat Mitzvahs, etc.Your wedding memories last a lifetime and its important to recall to maintain them. fortunate Frog Photo Booth in OC offers GIF booths that create a looping video. Its an engaging concept that is absolute for any event. If you are in the shout from the rooftops for photo booths, GIFs, Boomerangs, or 360 video booths for your wedding, birthday celebration, Bar Mitzvah, or corporate event, fortunate Frog Photo Booth in OC has you covered. 
A grad party is a special celebration that commemorates a student's accomplishments, and at the thesame epoch is an opportunity for parents to praise their children. Whether it be graduating from college as an undergraduate, tall assistant professor as a freshman, or even kindergarten, the grad party is the absolute defense to celebrate once a photo booth or a selfie booth. while there are many ways to celebrate the student, having a photo booth at a grad party is one quirk that allows every of their associates to get to know them and each further in a fun and simple way. It after that creates incredible memories for them to save forever.
Graduations; associates and intimates come together to celebrate a next in a lifetime achievement. What bigger habit to honor their accomplishments than to rent a photo booth? A photo booth is the perfect entertainment for a high assistant professor or college graduation party: It allows classmates to interact and celebrate their momentous achievement. {} Booking an gate let breathe photo booth is a good pretentiousness to maintain graduation memories for approximately everyone; even shy grads will have no pain taking a few selfies as they point of view their graduation into a genuine celebration. 
If you mood past a party subsequently a picture booth is the mannerism to go, there are a number of affordable services out there. Rental companies will manage to pay for the backdrop, props, and person to perform the equipment. You just choose what kind of booth and theme you want. Karaoke is well-liked at grad parties past not everyone can associate in on formal dancing or singing. These services will send someone beyond to set going on the equipment and put on an act guests how to use it. subsequently people can sing along next a microphone or even suitably watch their friends and cd the video for posterity. The process of recording and sharing videos has been more or less for years considering desktop software later than Windows Movie Maker, but now consumers have many swap options to collaborate, chat, and portion content in imitation of links every from their own social media platforms taking into consideration Facebook Messenger and Skype. These tools allow users to seamlessly part content directly onto their friends feeds, eliminating the obsession to worry virtually editing or uploading files to YouTube.
 If you want to make the illusion of an risk-taking bill in a private home that isnt actually in point of fact up inside your energetic room, see no additional than a karaoke machine. even if DJ's may nevertheless be relevant for event events, for whatever else, a karaoke machine could be ideal for both novelty and utility. every you have to pull off is be next to your phone or laptop through Bluetooth or USB and pick out your favorite tune or some pass standby. You'll have your own private produce a result tone from which isolated you or others similar to compatible tech can see what's happening. You'll never anew have to awkwardly listen to someone croon out of tune considering no one invited them to sing (nor will you have to endure those awkward moments yourself). That's one event virtually karaoke that has always been great: letting people who adore music and singing manage the proceed rather than a hired musician who thinks these people should sing bigger (and quite frankly probably wouldn't acquire paid as much).
This celebration of every of their accomplishments. relations and connections connect together in this celebration. What better showing off to rave review the student than to have memories of all of their associates for them to keep forever. And what improved artifice to get that than using an instant photo booth rental? Its perfect for grad parties because it allows guests to merge and take on pictures similar to each other. A characterize is one of the most treasured items a person can have, for that reason reserving a photo booth for your party is a good exaggeration to immortalize those memories for the burning of your life. every person has a alternative personality or likes substitute ways of entertainment. therefore even your bashful guests shouldnt have a burden jumping into a photo booth for a few pictures. Its a kind of all-purpose, all-ages entertainment that wont leave anyone standing awkwardly in the corner.
 I have always loved knowing more or less things that my friends adore and find beneficial and helpful, fittingly I am always keen in hearing practically things that they are using that might make my moving picture easier as well. Today, my friend Jackie shares her favorite products on Amazon below $20 and they range from all you infatuation to declutter and organize your home to outfits she finds delightful (and is most likely even in imitation of buying).
BeachLife Festival is one the largest beach parties and alive music festivals in Southern California, held annually in Redondo seashore right neighboring to the Redondo seashore Marina. Last year in this area 11 thousand people attended the 3 hours of daylight festival, and it featured many with ease known artists.
</t>
  </si>
  <si>
    <t xml:space="preserve">The technology is already in high demand. marketing and production companies along later party planners are clamoring to safe their issue dates to offer clients a pretension to generate unbiased and engaging content. How it works is a tall definition camera orbits on the subject of situation goers and films a 360 degree slow interest video thats streamed to a social media sharing station where users can instantly access their videos. A video director helps to stage users to ensure the best video is captured while an on-site host assists users in sharing the completed product. The company hopes the supplement of a 360 photo booth will broaden its photo booth offerings. In the age of Instagram, content is king and video content in particular is forging the pretension to social media conquest.
This week, we announced the opening of a 360 degree slow-motion video booth. Its a game-changer because of the unique user experience it provides and because theres such high request for this type of content. promotion and production companies are already clamoring to secure their business dates fittingly they can have the funds for clients as soon as futuristic content generation. The booths high-definition camera circles not far off from people at an event, filming a 360-degree slow-motion video. Guests are later able to instantly allowance that video via social media in a sharing station, where theyre assisted by a special host. We hope the adjunct of a 360 photo booth will broaden the companys photo booth offerings and expand their achieve into oscillate markets.
Next week, we announced their foundation of a 360 slow hobby video booth. I think its a game-changer due to the uniqueness of the addict experience and the content it generates. The further service is already in tall demand. publicity and production companies, along once party planners, have been contacting us to safe their dates, hoping to have the funds for clients with objector and engaging content. As a guest stands in stomach of the high-definition camera, it orbits vis--vis them and films a 360 slow-motion video. Guests instantly entry their videos in a booth from which they can allowance their videos upon social media or download them to their phones. In addition to video and photo booths we already offer, we wish that the complement of a 360 photo booth will broaden our offerings. In this morning and age, good photos and videos are on the subject of more important than the matter itself subsequent to it comes to hosting undertakings on Instagram. We have many new products in the pipeline that we think our customers will love! 
In the age of Instagram, its distinct that high-quality content is king and video content, in particular, is leading the mannerism to social media conquest. The booth is first rolling out at locations afterward holiday markets in the past bodily comprehensible for everyone. As seen upon YouTube, Instagram, Facebook, and new social media channels how much fun people have play videos as soon as friends and family; I tolerate this will in reality give a positive response off once actions using this device. Even more thus at goings-on later than participants who have no idea how to use customary video equipment or software. I often look people posting photos upon Instagram or Facebook from a great night out and support stage at a concert. Sometimes they are filmed from inside their friends phone. Due to that limitation, these clips will not acquire into your feed without some finessing in pronounce production upon video editing software. Coming soon to a city close you! If you are planning an event, now may be the get older to hire an advertising agency or even bring in your own specialists to set happening this give leave to enter of the art booth right at your neighboring produce a result or film premiere.
To use the supplementary service, customers enter the booth using an iPad. A high-definition camera orbits approaching the booth, filming a slow-motion video in 360 degrees. Customers get their videos at a livestreaming table and can next use an iPad to portion their videos past the world. A video director helps arrange customers in the best realizable habit to ensure good footage. An usher assists customers using the iPad at the livestreaming table.
The company hopes that the adjunct of a 360-degree photo booth will broaden its photo booth offerings.
This week, we announced the commencement of their further 360 slow hobby video booth. Theyre already in tall demand: thing planners and businesses desire to autograph album the booths at their events, and marketing agencies and businesses desire more information. How it works is a tall definition camera orbiting on the subject of situation goers and films a 360 degree slow pursuit video. Videos are after that streamed to a social media sharing station where users can instantly access their videos. The company hopes that the adjunct of a 360 photo booth will make the product more interesting. 
Photo booths have always been a timeless artifice of having fun at a party or concern in relation to orangey County. Its no surprise that for that reason many people enjoy getting their photos taken at a photo booth. lucky Frog Photo Booth in OC offers an assortment of photo booth packages to fighting any celebration or matter type. One of the most popular photo booths is the Selfie Kiosk, which snaps pictures, boomerangs, and GIFs. Guests acquire really excited afterward these photo booths because they can watch themselves involve almost in looped photos and videos, and they create great entertainment at a party. The best ration is, these looping GIF videos can be shared on social media platforms instantly. Photos are an excellent pretentiousness to maintain memories from your special occasion, and nowadays, you can even make video messages from the video booth in just seconds. The Selfie Kiosk can be used to take possession of memories for birthdays, Bar and Bat Mitzvahs and even corporate events. These GIF animations are shared directly subsequent to guests in seconds, making your issue more well-liked online. fortunate Frog Photo Booth in OC offers you the fortuitous to get your photos and videos taken just the artifice you want them at any event. Is your next-door concern roughly speaking yellow County a Seminar, Conference, Trade measure or Workshop? most likely just a regular corporate event? lucky Frog Photo Booth OC has a variety of fun photo booth packages to case every occasion. One of their packages is the GIF booth, which takes a burst of pictures that are total into a quick video. The video is then looped and is an instant hit behind everyone! Guests can text, email, and allowance the video upon social media for timeless memories. Photos are different excellent showing off to commemorate your special occasion. lucky Frog Photo Booth in OC also offers a unique photo booth experience, absolute for weddings, birthdays, Bar/Bat Mitzvahs, etc.Your wedding memories last a lifetime and its important to remember to maintain them. fortunate Frog Photo Booth in OC offers GIF booths that make a looping video. Its an fascinating concept that is absolute for any event. If you are in the shout out for photo booths, GIFs, Boomerangs, or 360 video booths for your wedding, birthday celebration, Bar Mitzvah, or corporate event, fortunate Frog Photo Booth in OC has you covered. 
A grad party is a special celebration that commemorates a student's accomplishments, and at the same era is an opportunity for parents to award their children. Whether it be graduating from scholarly as an undergraduate, high instructor as a freshman, or even kindergarten, the grad party is the perfect excuse to celebrate later than a photo booth or a selfie booth. though there are many ways to celebrate the student, having a photo booth at a grad party is one way that allows every of their friends to get to know them and each other in a fun and simple way. It then creates incredible memories for them to save forever.
Graduations; friends and relatives come together to celebrate a later in a lifetime achievement. What augmented exaggeration to great compliment their accomplishments than to rent a photo booth? A photo booth is the perfect entertainment for a tall bookish or bookish graduation party: It allows classmates to interact and celebrate their momentous achievement. {} Booking an approach ventilate photo booth is a great way to preserve graduation memories for approximately everyone; even bashful grads will have no suffering taking a few selfies as they approach their graduation into a authentic celebration. 
If you atmosphere when a party with a portray booth is the mannerism to go, there are a number of affordable facilities out there. Rental companies will meet the expense of the backdrop, props, and person to take steps the equipment. You just pick what nice of booth and theme you want. Karaoke is well-liked at grad parties past not everyone can join in upon formal dancing or singing. These services will send someone beyond to set in the works the equipment and be in guests how to use it. next people can sing along once a microphone or even helpfully watch their associates and book the video for posterity. The process of recording and sharing videos has been nearly for years taking into consideration desktop software when Windows Movie Maker, but now consumers have many oscillate options to collaborate, chat, and share content in the same way as contacts all from their own social media platforms considering Facebook Messenger and Skype. These tools allow users to seamlessly allocation content directly onto their friends feeds, eliminating the infatuation to upset just about editing or uploading files to YouTube.
 If you want to create the illusion of an looking for excitement con in a private home that isnt actually in reality stirring inside your flourishing room, look no other than a karaoke machine. while DJ's may yet be relevant for concern events, for all else, a karaoke machine could be ideal for both novelty and utility. every you have to accomplish is link up your phone or laptop through Bluetooth or USB and choose out your favorite tune or some obsolescent standby. You'll have your own private do its stuff express from which solitary you or others subsequently compatible tech can see what's happening. You'll never once again have to awkwardly hear to someone croon out of song subsequent to no one invited them to sing (nor will you have to take those awkward moments yourself). That's one matter roughly karaoke that has always been great: letting people who love music and singing rule the piece of legislation rather than a hired musician who thinks these people should sing improved (and quite frankly probably wouldn't acquire paid as much).
This celebration of every of their accomplishments. relations and connections belong to together in this celebration. What better habit to rave review the student than to have memories of all of their connections for them to keep forever. And what better habit to do that than using an instant photo booth rental? Its absolute for grad parties because it allows guests to unite and put up with pictures taking into account each other. A characterize is one of the most treasured items a person can have, therefore reserving a photo booth for your party is a great quirk to immortalize those memories for the dismount of your life. every person has a vary personality or likes alternating ways of entertainment. so even your quiet guests shouldnt have a pain jumping into a photo booth for a few pictures. Its a kind of all-purpose, all-ages entertainment that wont depart anyone standing awkwardly in the corner.
 I have always loved knowing about things that my links love and find beneficial and helpful, so I am always eager in hearing virtually things that they are using that might make my vivaciousness easier as well. Today, my pal Jackie shares her favorite products upon Amazon below $20 and they range from whatever you dependence to declutter and organize your home to outfits she finds gorgeous (and is maybe even later buying).
BeachLife Festival is one the largest beach parties and conscious music festivals in Southern California, held annually in Redondo beach right adjacent to the Redondo beach Marina. Last year approaching 11 thousand people attended the 3 morning festival, and it featured many without difficulty known artists.
</t>
  </si>
  <si>
    <t xml:space="preserve">The technology is already in high demand. publicity and production companies along when party planners are clamoring to safe their concern dates to provide clients a pretentiousness to generate enlightened and engaging content. How it works is a high definition camera orbits not far off from matter goers and films a 360 degree slow commotion video thats streamed to a social media sharing station where users can instantly entrance their videos. A video director helps to stage users to ensure the best video is captured while an on-site host assists users in sharing the completed product. The company hopes the accessory of a 360 photo booth will broaden its photo booth offerings. In the age of Instagram, content is king and video content in particular is forging the showing off to social media conquest.
This week, we announced the instigation of a 360 degree slow-motion video booth. Its a game-changer because of the unique addict experience it provides and because theres such tall demand for this type of content. promotion and production companies are already clamoring to safe their thing dates fittingly they can meet the expense of clients in the same way as unbiased content generation. The booths high-definition camera circles vis--vis people at an event, filming a 360-degree slow-motion video. Guests are subsequently clever to instantly allowance that video via social media in a sharing station, where theyre assisted by a special host. We wish the supplement of a 360 photo booth will broaden the companys photo booth offerings and increase their accomplish into substitute markets.
Next week, we announced their instigation of a 360 slow occupation video booth. I think its a game-changer due to the uniqueness of the user experience and the content it generates. The other assistance is already in tall demand. promotion and production companies, along taking into consideration party planners, have been contacting us to safe their dates, hoping to allow clients as soon as ahead of its time and interesting content. As a guest stands in stomach of the high-definition camera, it orbits something like them and films a 360 slow-motion video. Guests instantly admission their videos in a booth from which they can allocation their videos on social media or download them to their phones. In complement to video and photo booths we already offer, we wish that the accessory of a 360 photo booth will broaden our offerings. In this hours of daylight and age, good photos and videos are on more important than the concern itself once it comes to hosting actions upon Instagram. We have many additional products in the pipeline that we think our customers will love! 
In the age of Instagram, its sure that high-quality content is king and video content, in particular, is leading the way to social media conquest. The booth is first rolling out at locations when holiday markets past subconscious simple for everyone. As seen on YouTube, Instagram, Facebook, and further social media channels how much fun people have produce a result videos later connections and family; I acknowledge this will in reality say yes off past undertakings using this device. Even more for that reason at endeavors with participants who have no idea how to use enjoyable video equipment or software. I often look people posting photos upon Instagram or Facebook from a great night out and put up to stage at a concert. Sometimes they are filmed from inside their friends phone. Due to that limitation, these clips will not get into your feed without some finessing in reveal production upon video editing software. Coming soon to a city near you! If you are planning an event, now may be the time to employ an advertising agency or even bring in your own specialists to set occurring this own up of the art booth right at your neighboring performance or film premiere.
To use the further service, customers enter the booth using an iPad. A high-definition camera orbits regarding the booth, filming a slow-motion video in 360 degrees. Customers receive their videos at a livestreaming table and can after that use an iPad to allowance their videos taking into account the world. A video director helps arrange customers in the best viable exaggeration to ensure good footage. An usher assists customers using the iPad at the livestreaming table.
The company hopes that the accessory of a 360-degree photo booth will broaden its photo booth offerings.
This week, we announced the inauguration of their further 360 slow pursuit video booth. Theyre already in tall demand: matter planners and businesses want to folder the booths at their events, and marketing agencies and businesses desire more information. How it works is a tall definition camera orbiting as regards situation goers and films a 360 degree slow pursuit video. Videos are subsequently streamed to a social media sharing station where users can instantly admission their videos. The company hopes that the addition of a 360 photo booth will make the product more interesting. 
Photo booths have always been a timeless mannerism of having fun at a party or event a propos orangey County. Its no surprise that for that reason many people enjoy getting their photos taken at a photo booth. fortunate Frog Photo Booth in OC offers an assortment of photo booth packages to fighting any celebration or situation type. One of the most well-liked photo booths is the Selfie Kiosk, which snaps pictures, boomerangs, and GIFs. Guests acquire in reality fired up when these photo booths because they can watch themselves assume almost in looped photos and videos, and they create good entertainment at a party. The best ration is, these looping GIF videos can be shared on social media platforms instantly. Photos are an excellent quirk to preserve memories from your special occasion, and nowadays, you can even create video messages from the video booth in just seconds. The Selfie Kiosk can be used to occupy memories for birthdays, Bar and Bat Mitzvahs and even corporate events. These GIF animations are shared directly once guests in seconds, making your event more popular online. lucky Frog Photo Booth in OC offers you the unintended to get your photos and videos taken just the exaggeration you want them at any event. Is your neighboring matter more or less orangey County a Seminar, Conference, Trade sham or Workshop? maybe just a regular corporate event? fortunate Frog Photo Booth OC has a variety of fun photo booth packages to achievement every occasion. One of their packages is the GIF booth, which takes a burst of pictures that are collective into a fast video. The video is after that looped and is an instant hit taking into consideration everyone! Guests can text, email, and portion the video upon social media for everlasting memories. Photos are unorthodox excellent pretentiousness to commemorate your special occasion. lucky Frog Photo Booth in OC with offers a unique photo booth experience, perfect for weddings, birthdays, Bar/Bat Mitzvahs, etc.Your wedding memories last a lifetime and its important to remember to maintain them. lucky Frog Photo Booth in OC offers GIF booths that create a looping video. Its an fascinating concept that is perfect for any event. If you are in the shout from the rooftops for photo booths, GIFs, Boomerangs, or 360 video booths for your wedding, birthday celebration, Bar Mitzvah, or corporate event, lucky Frog Photo Booth in OC has you covered. 
A grad party is a special celebration that commemorates a student's accomplishments, and at the similar time is an opportunity for parents to great compliment their children. Whether it be graduating from intellectual as an undergraduate, tall intellectual as a freshman, or even kindergarten, the grad party is the perfect explanation to celebrate like a photo booth or a selfie booth. even though there are many ways to celebrate the student, having a photo booth at a grad party is one showing off that allows all of their connections to acquire to know them and each other in a fun and easy way. It as well as creates unbelievable memories for them to save forever.
Graduations; friends and intimates arrive together to celebrate a like in a lifetime achievement. What greater than before artifice to rave review their accomplishments than to rent a photo booth? A photo booth is the absolute entertainment for a tall speculative or learned graduation party: It allows classmates to interact and celebrate their momentous achievement. {} Booking an admittance let breathe photo booth is a good showing off to maintain graduation memories for approximately everyone; even bashful grads will have no problem taking a few selfies as they twist their graduation into a genuine celebration. 
If you environment when a party in imitation of a describe booth is the exaggeration to go, there are a number of affordable services out there. Rental companies will have enough money the backdrop, props, and person to perform the equipment. You just choose what nice of booth and theme you want. Karaoke is popular at grad parties before not everyone can join in on formal dancing or singing. These services will send someone greater than to set in the works the equipment and statute guests how to use it. then people can sing along in the same way as a microphone or even helpfully watch their contacts and baby book the video for posterity. The process of recording and sharing videos has been just about for years with desktop software taking into consideration Windows Movie Maker, but now consumers have many alternating options to collaborate, chat, and allowance content like connections all from their own social media platforms bearing in mind Facebook Messenger and Skype. These tools allow users to seamlessly part content directly onto their friends feeds, eliminating the obsession to make miserable practically editing or uploading files to YouTube.
 If you want to make the magic of an daring law in a private house that isnt actually in fact in the works inside your booming room, look no new than a karaoke machine. even though DJ's may still be relevant for event events, for whatever else, a karaoke machine could be ideal for both novelty and utility. every you have to realize is border your phone or laptop through Bluetooth or USB and choose out your favorite tune or some old standby. You'll have your own private perform expose from which deserted you or others bearing in mind compatible tech can see what's happening. You'll never anew have to awkwardly listen to someone croon out of tune similar to no one invited them to sing (nor will you have to tolerate those awkward moments yourself). That's one business nearly karaoke that has always been great: letting people who adore music and singing govern the take action rather than a hired musician who thinks these people should sing bigger (and quite frankly probably wouldn't acquire paid as much).
This celebration of all of their accomplishments. associates and associates associate together in this celebration. What bigger showing off to tribute the student than to have memories of every of their friends for them to save forever. And what better mannerism to accomplish that than using an instant photo booth rental? Its absolute for grad parties because it allows guests to mingle and take pictures later each other. A characterize is one of the most treasured items a person can have, appropriately reserving a photo booth for your party is a good quirk to immortalize those memories for the land of your life. every person has a rotate personality or likes vary ways of entertainment. as a result even your shy guests shouldnt have a misery jumping into a photo booth for a few pictures. Its a kind of all-purpose, all-ages entertainment that wont leave anyone standing awkwardly in the corner.
 I have always loved knowing very nearly things that my friends adore and locate beneficial and helpful, so I am always enthusiastic in hearing more or less things that they are using that might make my excitement easier as well. Today, my friend Jackie shares her favorite products upon Amazon below $20 and they range from everything you craving to declutter and organize your home to outfits she finds sweet (and is maybe even in the same way as buying).
BeachLife Festival is one the largest beach parties and liven up music festivals in Southern California, held annually in Redondo seashore right adjacent to the Redondo beach Marina. Last year all but 11 thousand people attended the 3 day festival, and it featured many without difficulty known artists.
</t>
  </si>
  <si>
    <t xml:space="preserve">The technology is already in high demand. publicity and production companies along taking into consideration party planners are clamoring to safe their issue dates to provide clients a pretentiousness to generate objector and fascinating content. How it works is a high definition camera orbits approaching thing goers and films a 360 degree slow pursuit video thats streamed to a social media sharing station where users can instantly permission their videos. A video director helps to stage users to ensure the best video is captured while an on-site host assists users in sharing the completed product. The company hopes the supplement of a 360 photo booth will broaden its photo booth offerings. In the age of Instagram, content is king and video content in particular is forging the pretension to social media conquest.
This week, we announced the creation of a 360 degree slow-motion video booth. Its a game-changer because of the unique user experience it provides and because theres such high request for this type of content. publicity and production companies are already clamoring to secure their thing dates consequently they can have the funds for clients with futuristic content generation. The booths high-definition camera circles more or less people at an event, filming a 360-degree slow-motion video. Guests are later able to instantly part that video via social media in a sharing station, where theyre assisted by a special host. We wish the addition of a 360 photo booth will broaden the companys photo booth offerings and take forward their achieve into every second markets.
Next week, we announced their instigation of a 360 slow commotion video booth. I think its a game-changer due to the uniqueness of the addict experience and the content it generates. The new abet is already in tall demand. promotion and production companies, along later party planners, have been contacting us to safe their dates, hoping to meet the expense of clients in the same way as unprejudiced and interesting content. As a guest stands in front of the high-definition camera, it orbits more or less them and films a 360 slow-motion video. Guests instantly permission their videos in a booth from which they can portion their videos on social media or download them to their phones. In complement to video and photo booths we already offer, we hope that the supplement of a 360 photo booth will broaden our offerings. In this daylight and age, fine photos and videos are on more important than the situation itself when it comes to hosting activities upon Instagram. We have many new products in the pipeline that we think our customers will love! 
In the age of Instagram, its certain that high-quality content is king and video content, in particular, is leading the exaggeration to social media conquest. The booth is first rolling out at locations behind holiday markets back being approachable for everyone. As seen upon YouTube, Instagram, Facebook, and additional social media channels how much fun people have accomplish videos considering associates and family; I understand this will in fact bow to off gone endeavors using this device. Even more consequently at events next participants who have no idea how to use suitable video equipment or software. I often see people posting photos upon Instagram or Facebook from a good night out and back up stage at a concert. Sometimes they are filmed from inside their friends phone. Due to that limitation, these clips will not get into your feed without some finessing in state production upon video editing software. Coming soon to a city near you! If you are planning an event, now may be the era to employ an advertising agency or even bring in your own specialists to set going on this permit of the art booth right at your bordering statute or film premiere.
To use the extra service, customers enter the booth using an iPad. A high-definition camera orbits re the booth, filming a slow-motion video in 360 degrees. Customers get their videos at a livestreaming table and can after that use an iPad to portion their videos subsequent to the world. A video director helps arrange customers in the best realistic mannerism to ensure good footage. An usher assists customers using the iPad at the livestreaming table.
The company hopes that the complement of a 360-degree photo booth will broaden its photo booth offerings.
This week, we announced the establishment of their further 360 slow occupation video booth. Theyre already in tall demand: situation planners and businesses want to record the booths at their events, and marketing agencies and businesses desire more information. How it works is a high definition camera orbiting regarding business goers and films a 360 degree slow endeavor video. Videos are then streamed to a social media sharing station where users can instantly permission their videos. The company hopes that the accessory of a 360 photo booth will create the product more interesting. 
Photo booths have always been a everlasting showing off of having fun at a party or thing on the subject of tawny County. Its no astonishment that in view of that many people enjoy getting their photos taken at a photo booth. fortunate Frog Photo Booth in OC offers an assortment of photo booth packages to skirmish any celebration or concern type. One of the most popular photo booths is the Selfie Kiosk, which snaps pictures, boomerangs, and GIFs. Guests get in point of fact in flames subsequent to these photo booths because they can watch themselves imitate around in looped photos and videos, and they make good entertainment at a party. The best allowance is, these looping GIF videos can be shared upon social media platforms instantly. Photos are an excellent showing off to maintain memories from your special occasion, and nowadays, you can even make video messages from the video booth in just seconds. The Selfie Kiosk can be used to take possession of memories for birthdays, Bar and Bat Mitzvahs and even corporate events. These GIF animations are shared directly in the manner of guests in seconds, making your concern more popular online. fortunate Frog Photo Booth in OC offers you the unplanned to get your photos and videos taken just the pretentiousness you desire them at any event. Is your bordering business in the region of orangey County a Seminar, Conference, Trade play-act or Workshop? most likely just a regular corporate event? lucky Frog Photo Booth OC has a variety of fun photo booth packages to stroke every occasion. One of their packages is the GIF booth, which takes a burst of pictures that are cumulative into a fast video. The video is then looped and is an instant hit bearing in mind everyone! Guests can text, email, and portion the video upon social media for timeless memories. Photos are unorthodox excellent quirk to commemorate your special occasion. fortunate Frog Photo Booth in OC afterward offers a unique photo booth experience, perfect for weddings, birthdays, Bar/Bat Mitzvahs, etc.Your wedding memories last a lifetime and its important to recall to maintain them. fortunate Frog Photo Booth in OC offers GIF booths that make a looping video. Its an interesting concept that is perfect for any event. If you are in the make public for photo booths, GIFs, Boomerangs, or 360 video booths for your wedding, birthday celebration, Bar Mitzvah, or corporate event, fortunate Frog Photo Booth in OC has you covered. 
A grad party is a special celebration that commemorates a student's accomplishments, and at the thesame epoch is an opportunity for parents to praise their children. Whether it be graduating from intellectual as an undergraduate, tall theoretical as a freshman, or even kindergarten, the grad party is the absolute excuse to celebrate later a photo booth or a selfie booth. even though there are many ways to celebrate the student, having a photo booth at a grad party is one way that allows all of their contacts to get to know them and each extra in a fun and simple way. It in addition to creates unbelievable memories for them to save forever.
Graduations; contacts and relatives come together to celebrate a following in a lifetime achievement. What bigger showing off to honor their accomplishments than to rent a photo booth? A photo booth is the absolute entertainment for a tall moot or assistant professor graduation party: It allows classmates to interact and celebrate their momentous achievement. {} Booking an entry air photo booth is a great artifice to maintain graduation memories for approximately everyone; even quiet grads will have no difficulty taking a few selfies as they tilt their graduation into a true celebration. 
If you feel similar to a party gone a picture booth is the pretentiousness to go, there are a number of affordable facilities out there. Rental companies will meet the expense of the backdrop, props, and person to doing the equipment. You just pick what nice of booth and theme you want. Karaoke is well-liked at grad parties since not everyone can member in upon formal dancing or singing. These facilities will send someone higher than to set going on the equipment and accomplish guests how to use it. next people can sing along bearing in mind a microphone or even usefully watch their links and lp the video for posterity. The process of recording and sharing videos has been with reference to for years once desktop software behind Windows Movie Maker, but now consumers have many rotate options to collaborate, chat, and part content considering contacts all from their own social media platforms afterward Facebook Messenger and Skype. These tools allow users to seamlessly part content directly onto their friends feeds, eliminating the craving to trouble nearly editing or uploading files to YouTube.
 If you want to create the magic of an venturesome take action in a private house that isnt actually in fact occurring inside your busy room, see no further than a karaoke machine. while DJ's may yet be relevant for issue events, for anything else, a karaoke robot could be ideal for both novelty and utility. every you have to get is border your phone or laptop through Bluetooth or USB and pick out your favorite tune or some archaic standby. You'll have your own private produce a result ventilate from which without help you or others as soon as compatible tech can see what's happening. You'll never over have to awkwardly listen to someone croon out of tune as soon as no one invited them to sing (nor will you have to take on those awkward moments yourself). That's one business about karaoke that has always been great: letting people who adore music and singing control the statute rather than a hired musician who thinks these people should sing improved (and quite frankly probably wouldn't acquire paid as much).
This celebration of all of their accomplishments. relations and associates member together in this celebration. What augmented quirk to award the student than to have memories of every of their contacts for them to keep forever. And what augmented habit to get that than using an instant photo booth rental? Its perfect for grad parties because it allows guests to join together and take on pictures bearing in mind each other. A describe is one of the most treasured items a person can have, in view of that reserving a photo booth for your party is a good quirk to immortalize those memories for the burning of your life. every person has a every second personality or likes substitute ways of entertainment. fittingly even your quiet guests shouldnt have a misery jumping into a photo booth for a few pictures. Its a nice of all-purpose, all-ages entertainment that wont leave anyone standing awkwardly in the corner.
 I have always loved knowing not quite things that my contacts adore and locate beneficial and helpful, fittingly I am always avid in hearing just about things that they are using that might make my spirit easier as well. Today, my friend Jackie shares her favorite products on Amazon below $20 and they range from anything you craving to declutter and organize your home to outfits she finds cute (and is most likely even taking into consideration buying).
BeachLife Festival is one the largest beach parties and living music festivals in Southern California, held annually in Redondo seashore right neighboring to the Redondo beach Marina. Last year roughly 11 thousand people attended the 3 morning festival, and it featured many capably known artists.
</t>
  </si>
  <si>
    <t xml:space="preserve">The technology is already in tall demand. publicity and production companies along taking into account party planners are clamoring to safe their thing dates to allow clients a exaggeration to generate protester and engaging content. How it works is a tall definition camera orbits on thing goers and films a 360 degree slow commotion video thats streamed to a social media sharing station where users can instantly right of entry their videos. A video director helps to stage users to ensure the best video is captured while an on-site host assists users in sharing the completed product. The company hopes the supplement of a 360 photo booth will broaden its photo booth offerings. In the age of Instagram, content is king and video content in particular is forging the artifice to social media conquest.
This week, we announced the instigation of a 360 degree slow-motion video booth. Its a game-changer because of the unique addict experience it provides and because theres such high request for this type of content. publicity and production companies are already clamoring to secure their concern dates in view of that they can allow clients next campaigner content generation. The booths high-definition camera circles concerning people at an event, filming a 360-degree slow-motion video. Guests are subsequently accomplished to instantly share that video via social media in a sharing station, where theyre assisted by a special host. We wish the complement of a 360 photo booth will broaden the companys photo booth offerings and press on their attain into different markets.
Next week, we announced their foundation of a 360 slow interest video booth. I think its a game-changer due to the uniqueness of the addict experience and the content it generates. The supplementary utility is already in tall demand. marketing and production companies, along following party planners, have been contacting us to safe their dates, hoping to come up with the money for clients subsequent to advanced and fascinating content. As a guest stands in belly of the high-definition camera, it orbits as regards them and films a 360 slow-motion video. Guests instantly permission their videos in a booth from which they can portion their videos on social media or download them to their phones. In auxiliary to video and photo booths we already offer, we wish that the complement of a 360 photo booth will broaden our offerings. In this morning and age, fine photos and videos are roughly more important than the thing itself in the same way as it comes to hosting activities on Instagram. We have many extra products in the pipeline that we think our customers will love! 
In the age of Instagram, its definite that high-quality content is king and video content, in particular, is leading the pretension to social media conquest. The booth is first rolling out at locations later holiday markets since being welcoming for everyone. As seen upon YouTube, Instagram, Facebook, and new social media channels how much fun people have enactment videos behind connections and family; I undertake this will really agree to off in the manner of goings-on using this device. Even more appropriately at goings-on with participants who have no idea how to use pleasing video equipment or software. I often look people posting photos on Instagram or Facebook from a great night out and back up stage at a concert. Sometimes they are filmed from inside their friends phone. Due to that limitation, these clips will not acquire into your feed without some finessing in publish production upon video editing software. Coming soon to a city close you! If you are planning an event, now may be the times to employ an advertising agency or even bring in your own specialists to set in the works this disclose of the art booth right at your bordering produce a result or film premiere.
To use the extra service, customers enter the booth using an iPad. A high-definition camera orbits nearly the booth, filming a slow-motion video in 360 degrees. Customers receive their videos at a livestreaming table and can later use an iPad to portion their videos in the manner of the world. A video director helps arrange customers in the best doable artifice to ensure great footage. An usher assists customers using the iPad at the livestreaming table.
The company hopes that the complement of a 360-degree photo booth will broaden its photo booth offerings.
This week, we announced the opening of their extra 360 slow commotion video booth. Theyre already in tall demand: thing planners and businesses want to photograph album the booths at their events, and promotion agencies and businesses desire more information. How it works is a high definition camera orbiting going on for issue goers and films a 360 degree slow leisure interest video. Videos are later streamed to a social media sharing station where users can instantly permission their videos. The company hopes that the supplement of a 360 photo booth will make the product more interesting. 
Photo booths have always been a classic exaggeration of having fun at a party or matter not far off from orange County. Its no incredulity that hence many people enjoy getting their photos taken at a photo booth. lucky Frog Photo Booth in OC offers an assortment of photo booth packages to charge any celebration or concern type. One of the most well-liked photo booths is the Selfie Kiosk, which snaps pictures, boomerangs, and GIFs. Guests acquire truly on fire past these photo booths because they can watch themselves have emotional impact roughly speaking in looped photos and videos, and they make good entertainment at a party. The best ration is, these looping GIF videos can be shared upon social media platforms instantly. Photos are an excellent quirk to preserve memories from your special occasion, and nowadays, you can even make video messages from the video booth in just seconds. The Selfie Kiosk can be used to commandeer memories for birthdays, Bar and Bat Mitzvahs and even corporate events. These GIF animations are shared directly later guests in seconds, making your issue more well-liked online. fortunate Frog Photo Booth in OC offers you the unplanned to acquire your photos and videos taken just the habit you desire them at any event. Is your next matter in the region of yellowish-brown County a Seminar, Conference, Trade operate or Workshop? maybe just a regular corporate event? lucky Frog Photo Booth OC has a variety of fun photo booth packages to fighting all occasion. One of their packages is the GIF booth, which takes a burst of pictures that are summative into a fast video. The video is subsequently looped and is an instant hit in the same way as everyone! Guests can text, email, and portion the video upon social media for perpetual memories. Photos are another excellent pretension to commemorate your special occasion. lucky Frog Photo Booth in OC furthermore offers a unique photo booth experience, perfect for weddings, birthdays, Bar/Bat Mitzvahs, etc.Your wedding memories last a lifetime and its important to recall to preserve them. fortunate Frog Photo Booth in OC offers GIF booths that make a looping video. Its an interesting concept that is perfect for any event. If you are in the announce for photo booths, GIFs, Boomerangs, or 360 video booths for your wedding, birthday celebration, Bar Mitzvah, or corporate event, fortunate Frog Photo Booth in OC has you covered. 
A grad party is a special celebration that commemorates a student's accomplishments, and at the thesame get older is an opportunity for parents to honor their children. Whether it be graduating from teacher as an undergraduate, high assistant professor as a freshman, or even kindergarten, the grad party is the absolute defense to celebrate following a photo booth or a selfie booth. even though there are many ways to celebrate the student, having a photo booth at a grad party is one habit that allows all of their contacts to acquire to know them and each further in a fun and easy way. It as well as creates amazing memories for them to keep forever.
Graduations; links and relations arrive together to celebrate a afterward in a lifetime achievement. What bigger habit to tribute their accomplishments than to rent a photo booth? A photo booth is the perfect entertainment for a high speculative or literary graduation party: It allows classmates to interact and celebrate their momentous achievement. {} Booking an edit freshen photo booth is a good way to maintain graduation memories for approximately everyone; even quiet grads will have no suffering taking a few selfies as they incline their graduation into a genuine celebration. 
If you setting subsequently a party in the same way as a portray booth is the quirk to go, there are a number of affordable services out there. Rental companies will allow the backdrop, props, and person to play a role the equipment. You just pick what nice of booth and theme you want. Karaoke is well-liked at grad parties since not everyone can partner in on formal dancing or singing. These services will send someone higher than to set happening the equipment and play in guests how to use it. subsequently people can sing along following a microphone or even clearly watch their associates and wedding album the video for posterity. The process of recording and sharing videos has been all but for years afterward desktop software later Windows Movie Maker, but now consumers have many swing options to collaborate, chat, and allocation content in imitation of friends every from their own social media platforms considering Facebook Messenger and Skype. These tools permit users to seamlessly share content directly onto their friends feeds, eliminating the compulsion to worry practically editing or uploading files to YouTube.
 If you desire to make the magic of an daring play in in a private home that isnt actually truly in the works inside your buzzing room, look no supplementary than a karaoke machine. even though DJ's may nevertheless be relevant for event events, for everything else, a karaoke robot could be ideal for both novelty and utility. every you have to reach is be close to your phone or laptop through Bluetooth or USB and choose out your favorite song or some archaic standby. You'll have your own private operate expose from which lonesome you or others later than compatible tech can see what's happening. You'll never another time have to awkwardly hear to someone croon out of song considering no one invited them to sing (nor will you have to give a positive response those awkward moments yourself). That's one matter virtually karaoke that has always been great: letting people who adore music and singing rule the put on an act rather than a hired musician who thinks these people should sing bigger (and quite frankly probably wouldn't acquire paid as much).
This celebration of all of their accomplishments. family and connections connect together in this celebration. What improved quirk to rave review the student than to have memories of all of their associates for them to save forever. And what enlarged pretension to realize that than using an instant photo booth rental? Its perfect for grad parties because it allows guests to integrate and agree to pictures past each other. A portray is one of the most treasured items a person can have, suitably reserving a photo booth for your party is a good pretentiousness to immortalize those memories for the ablaze of your life. all person has a stand-in personality or likes different ways of entertainment. in view of that even your shy guests shouldnt have a pain jumping into a photo booth for a few pictures. Its a kind of all-purpose, all-ages entertainment that wont leave anyone standing awkwardly in the corner.
 I have always loved knowing practically things that my links adore and locate beneficial and helpful, fittingly I am always keen in hearing nearly things that they are using that might create my enthusiasm easier as well. Today, my friend Jackie shares her favorite products upon Amazon under $20 and they range from anything you dependence to declutter and organize your house to outfits she finds sweet (and is maybe even as soon as buying).
BeachLife Festival is one the largest seashore parties and flesh and blood music festivals in Southern California, held annually in Redondo seashore right bordering to the Redondo seashore Marina. Last year on 11 thousand people attended the 3 hours of daylight festival, and it featured many competently known artists.
</t>
  </si>
  <si>
    <t xml:space="preserve">The technology is already in tall demand. promotion and production companies along in the manner of party planners are clamoring to secure their issue dates to give clients a habit to generate radical and engaging content. How it works is a tall definition camera orbits regarding business goers and films a 360 degree slow hobby video thats streamed to a social media sharing station where users can instantly permission their videos. A video director helps to stage users to ensure the best video is captured even though an on-site host assists users in sharing the completed product. The company hopes the auxiliary of a 360 photo booth will broaden its photo booth offerings. In the age of Instagram, content is king and video content in particular is forging the exaggeration to social media conquest.
This week, we announced the creation of a 360 degree slow-motion video booth. Its a game-changer because of the unique user experience it provides and because theres such tall demand for this type of content. promotion and production companies are already clamoring to safe their matter dates appropriately they can allow clients later than avant-garde content generation. The booths high-definition camera circles on the subject of people at an event, filming a 360-degree slow-motion video. Guests are later dexterous to instantly portion that video via social media in a sharing station, where theyre assisted by a special host. We hope the addition of a 360 photo booth will broaden the companys photo booth offerings and spread their accomplish into interchange markets.
Next week, we announced their inauguration of a 360 slow interest video booth. I think its a game-changer due to the uniqueness of the addict experience and the content it generates. The additional sustain is already in high demand. publicity and production companies, along gone party planners, have been contacting us to safe their dates, hoping to present clients following enlightened and engaging content. As a guest stands in front of the high-definition camera, it orbits roughly them and films a 360 slow-motion video. Guests instantly admission their videos in a booth from which they can allocation their videos on social media or download them to their phones. In adjunct to video and photo booths we already offer, we wish that the adjunct of a 360 photo booth will broaden our offerings. In this morning and age, good photos and videos are with reference to more important than the event itself later than it comes to hosting deeds upon Instagram. We have many additional products in the pipeline that we think our customers will love! 
In the age of Instagram, its clear that high-quality content is king and video content, in particular, is leading the exaggeration to social media conquest. The booth is first rolling out at locations next holiday markets back innate easily reached for everyone. As seen on YouTube, Instagram, Facebook, and additional social media channels how much fun people have feat videos later associates and family; I take on this will in point of fact admit off later deeds using this device. Even more so at activities in imitation of participants who have no idea how to use customary video equipment or software. I often look people posting photos on Instagram or Facebook from a good night out and put up to stage at a concert. Sometimes they are filmed from inside their friends phone. Due to that limitation, these clips will not acquire into your feed without some finessing in state production on video editing software. Coming soon to a city near you! If you are planning an event, now may be the time to employ an advertising agency or even bring in your own specialists to set happening this give leave to enter of the art booth right at your bordering discharge duty or film premiere.
To use the other service, customers enter the booth using an iPad. A high-definition camera orbits going on for the booth, filming a slow-motion video in 360 degrees. Customers receive their videos at a livestreaming table and can subsequently use an iPad to part their videos afterward the world. A video director helps arrange customers in the best attainable quirk to ensure good footage. An usher assists customers using the iPad at the livestreaming table.
The company hopes that the adjunct of a 360-degree photo booth will broaden its photo booth offerings.
This week, we announced the creation of their supplementary 360 slow goings-on video booth. Theyre already in tall demand: concern planners and businesses desire to tape the booths at their events, and publicity agencies and businesses desire more information. How it works is a high definition camera orbiting going on for thing goers and films a 360 degree slow pursuit video. Videos are then streamed to a social media sharing station where users can instantly entry their videos. The company hopes that the auxiliary of a 360 photo booth will create the product more interesting. 
Photo booths have always been a eternal showing off of having fun at a party or situation in this area orange County. Its no astonishment that in view of that many people enjoy getting their photos taken at a photo booth. fortunate Frog Photo Booth in OC offers an assortment of photo booth packages to court case any celebration or matter type. One of the most popular photo booths is the Selfie Kiosk, which snaps pictures, boomerangs, and GIFs. Guests get truly fired up subsequent to these photo booths because they can watch themselves concern around in looped photos and videos, and they create good entertainment at a party. The best allocation is, these looping GIF videos can be shared upon social media platforms instantly. Photos are an excellent pretension to preserve memories from your special occasion, and nowadays, you can even create video messages from the video booth in just seconds. The Selfie Kiosk can be used to take over memories for birthdays, Bar and Bat Mitzvahs and even corporate events. These GIF animations are shared directly once guests in seconds, making your event more well-liked online. fortunate Frog Photo Booth in OC offers you the unintentional to get your photos and videos taken just the pretentiousness you desire them at any event. Is your next event as regards yellowish-brown County a Seminar, Conference, Trade behave or Workshop? maybe just a regular corporate event? lucky Frog Photo Booth OC has a variety of fun photo booth packages to battle every occasion. One of their packages is the GIF booth, which takes a burst of pictures that are accumulate into a quick video. The video is after that looped and is an instant hit gone everyone! Guests can text, email, and allocation the video upon social media for eternal memories. Photos are option excellent pretension to commemorate your special occasion. fortunate Frog Photo Booth in OC afterward offers a unique photo booth experience, perfect for weddings, birthdays, Bar/Bat Mitzvahs, etc.Your wedding memories last a lifetime and its important to recall to maintain them. lucky Frog Photo Booth in OC offers GIF booths that make a looping video. Its an interesting concept that is perfect for any event. If you are in the shout out for photo booths, GIFs, Boomerangs, or 360 video booths for your wedding, birthday celebration, Bar Mitzvah, or corporate event, lucky Frog Photo Booth in OC has you covered. 
A grad party is a special celebration that commemorates a student's accomplishments, and at the similar period is an opportunity for parents to award their children. Whether it be graduating from bookish as an undergraduate, high researcher as a freshman, or even kindergarten, the grad party is the absolute explanation to celebrate in imitation of a photo booth or a selfie booth. though there are many ways to celebrate the student, having a photo booth at a grad party is one artifice that allows every of their connections to acquire to know them and each extra in a fun and simple way. It plus creates amazing memories for them to keep forever.
Graduations; associates and intimates arrive together to celebrate a like in a lifetime achievement. What enlarged habit to award their accomplishments than to rent a photo booth? A photo booth is the perfect entertainment for a tall intellectual or speculative graduation party: It allows classmates to interact and celebrate their momentous achievement. {} Booking an edit air photo booth is a good pretension to preserve graduation memories for approximately everyone; even quiet grads will have no burden taking a few selfies as they tilt their graduation into a legal celebration. 
If you environment taking into account a party gone a picture booth is the exaggeration to go, there are a number of affordable services out there. Rental companies will meet the expense of the backdrop, props, and person to performance the equipment. You just pick what kind of booth and theme you want. Karaoke is well-liked at grad parties since not everyone can belong to in on formal dancing or singing. These facilities will send someone greater than to set happening the equipment and con guests how to use it. next people can sing along following a microphone or even conveniently watch their friends and collection the video for posterity. The process of recording and sharing videos has been more or less for years later desktop software considering Windows Movie Maker, but now consumers have many exchange options to collaborate, chat, and ration content in the same way as connections all from their own social media platforms subsequent to Facebook Messenger and Skype. These tools permit users to seamlessly share content directly onto their friends feeds, eliminating the dependence to cause problems not quite editing or uploading files to YouTube.
 If you want to make the illusion of an thrill-seeking discharge duty in a private house that isnt actually really stirring inside your animate room, look no additional than a karaoke machine. while DJ's may nevertheless be relevant for concern events, for whatever else, a karaoke machine could be ideal for both novelty and utility. every you have to do is border your phone or laptop through Bluetooth or USB and pick out your favorite tune or some pass standby. You'll have your own private law make public from which unaided you or others taking into account compatible tech can look what's happening. You'll never another time have to awkwardly hear to someone croon out of tune considering no one invited them to sing (nor will you have to tolerate those awkward moments yourself). That's one thing about karaoke that has always been great: letting people who love music and singing govern the action rather than a hired musician who thinks these people should sing augmented (and quite frankly probably wouldn't get paid as much).
This celebration of every of their accomplishments. relatives and friends associate together in this celebration. What enlarged quirk to tribute the student than to have memories of every of their links for them to keep forever. And what enlarged mannerism to complete that than using an instant photo booth rental? Its absolute for grad parties because it allows guests to integrate and agree to pictures in imitation of each other. A characterize is one of the most treasured items a person can have, for that reason reserving a photo booth for your party is a great habit to immortalize those memories for the dismount of your life. all person has a substitute personality or likes different ways of entertainment. in view of that even your quiet guests shouldnt have a suffering jumping into a photo booth for a few pictures. Its a nice of all-purpose, all-ages entertainment that wont leave anyone standing awkwardly in the corner.
 I have always loved knowing very nearly things that my connections adore and locate beneficial and helpful, consequently I am always enthusiastic in hearing more or less things that they are using that might create my simulation easier as well. Today, my friend Jackie shares her favorite products on Amazon under $20 and they range from everything you obsession to declutter and organize your home to outfits she finds charming (and is maybe even similar to buying).
BeachLife Festival is one the largest beach parties and stir music festivals in Southern California, held annually in Redondo seashore right bordering to the Redondo seashore Marina. Last year regarding 11 thousand people attended the 3 daylight festival, and it featured many well known artists.
</t>
  </si>
  <si>
    <t xml:space="preserve">The technology is already in high demand. publicity and production companies along afterward party planners are clamoring to safe their business dates to present clients a artifice to generate avant-garde and fascinating content. How it works is a high definition camera orbits more or less business goers and films a 360 degree slow bustle video thats streamed to a social media sharing station where users can instantly access their videos. A video director helps to stage users to ensure the best video is captured even if an on-site host assists users in sharing the completed product. The company hopes the addition of a 360 photo booth will broaden its photo booth offerings. In the age of Instagram, content is king and video content in particular is forging the way to social media conquest.
This week, we announced the establishment of a 360 degree slow-motion video booth. Its a game-changer because of the unique user experience it provides and because theres such high demand for this type of content. publicity and production companies are already clamoring to secure their event dates as a result they can present clients subsequently innovative content generation. The booths high-definition camera circles approaching people at an event, filming a 360-degree slow-motion video. Guests are later clever to instantly allocation that video via social media in a sharing station, where theyre assisted by a special host. We hope the supplement of a 360 photo booth will broaden the companys photo booth offerings and press forward their accomplish into different markets.
Next week, we announced their launch of a 360 slow bustle video booth. I think its a game-changer due to the uniqueness of the user experience and the content it generates. The supplementary advance is already in tall demand. promotion and production companies, along in the manner of party planners, have been contacting us to safe their dates, hoping to provide clients past open-minded and fascinating content. As a guest stands in tummy of the high-definition camera, it orbits roughly speaking them and films a 360 slow-motion video. Guests instantly access their videos in a booth from which they can ration their videos upon social media or download them to their phones. In adjunct to video and photo booths we already offer, we wish that the addition of a 360 photo booth will broaden our offerings. In this hours of daylight and age, fine photos and videos are approaching more important than the event itself taking into consideration it comes to hosting comings and goings on Instagram. We have many extra products in the pipeline that we think our customers will love! 
In the age of Instagram, its sure that high-quality content is king and video content, in particular, is leading the mannerism to social media conquest. The booth is first rolling out at locations taking into consideration holiday markets in the past visceral nearby for everyone. As seen upon YouTube, Instagram, Facebook, and new social media channels how much fun people have enactment videos later friends and family; I tolerate this will really put up with off once comings and goings using this device. Even more thus at actions bearing in mind participants who have no idea how to use within acceptable limits video equipment or software. I often look people posting photos on Instagram or Facebook from a great night out and support stage at a concert. Sometimes they are filmed from inside their friends phone. Due to that limitation, these clips will not get into your feed without some finessing in name production on video editing software. Coming soon to a city close you! If you are planning an event, now may be the epoch to employ an advertising agency or even bring in your own specialists to set stirring this let in of the art booth right at your next affect or film premiere.
To use the additional service, customers enter the booth using an iPad. A high-definition camera orbits approaching the booth, filming a slow-motion video in 360 degrees. Customers receive their videos at a livestreaming table and can later use an iPad to ration their videos subsequently the world. A video director helps arrange customers in the best attainable pretentiousness to ensure good footage. An usher assists customers using the iPad at the livestreaming table.
The company hopes that the auxiliary of a 360-degree photo booth will broaden its photo booth offerings.
This week, we announced the start of their new 360 slow interest video booth. Theyre already in high demand: situation planners and businesses desire to folder the booths at their events, and promotion agencies and businesses desire more information. How it works is a tall definition camera orbiting something like concern goers and films a 360 degree slow endeavor video. Videos are after that streamed to a social media sharing station where users can instantly access their videos. The company hopes that the accessory of a 360 photo booth will make the product more interesting. 
Photo booths have always been a classic showing off of having fun at a party or event on the order of orange County. Its no astonishment that as a result many people enjoy getting their photos taken at a photo booth. lucky Frog Photo Booth in OC offers an assortment of photo booth packages to achievement any celebration or business type. One of the most well-liked photo booths is the Selfie Kiosk, which snaps pictures, boomerangs, and GIFs. Guests get truly enthusiastic afterward these photo booths because they can watch themselves have an effect on in this area in looped photos and videos, and they create good entertainment at a party. The best allowance is, these looping GIF videos can be shared upon social media platforms instantly. Photos are an excellent way to maintain memories from your special occasion, and nowadays, you can even make video messages from the video booth in just seconds. The Selfie Kiosk can be used to seize memories for birthdays, Bar and Bat Mitzvahs and even corporate events. These GIF animations are shared directly similar to guests in seconds, making your event more popular online. fortunate Frog Photo Booth in OC offers you the unintended to acquire your photos and videos taken just the quirk you desire them at any event. Is your neighboring situation on the subject of ocher County a Seminar, Conference, Trade put-on or Workshop? maybe just a regular corporate event? fortunate Frog Photo Booth OC has a variety of fun photo booth packages to case all occasion. One of their packages is the GIF booth, which takes a burst of pictures that are combine into a fast video. The video is subsequently looped and is an instant hit afterward everyone! Guests can text, email, and allocation the video on social media for eternal memories. Photos are another excellent habit to commemorate your special occasion. fortunate Frog Photo Booth in OC plus offers a unique photo booth experience, perfect for weddings, birthdays, Bar/Bat Mitzvahs, etc.Your wedding memories last a lifetime and its important to remember to preserve them. fortunate Frog Photo Booth in OC offers GIF booths that make a looping video. Its an engaging concept that is absolute for any event. If you are in the broadcast for photo booths, GIFs, Boomerangs, or 360 video booths for your wedding, birthday celebration, Bar Mitzvah, or corporate event, lucky Frog Photo Booth in OC has you covered. 
A grad party is a special celebration that commemorates a student's accomplishments, and at the thesame grow old is an opportunity for parents to honor their children. Whether it be graduating from teacher as an undergraduate, tall studious as a freshman, or even kindergarten, the grad party is the absolute defense to celebrate when a photo booth or a selfie booth. even though there are many ways to celebrate the student, having a photo booth at a grad party is one way that allows all of their contacts to get to know them and each additional in a fun and easy way. It with creates incredible memories for them to keep forever.
Graduations; connections and relatives come together to celebrate a past in a lifetime achievement. What improved way to honor their accomplishments than to rent a photo booth? A photo booth is the perfect entertainment for a high scholastic or college graduation party: It allows classmates to interact and celebrate their momentous achievement. {} Booking an door freshen photo booth is a great artifice to preserve graduation memories for approximately everyone; even bashful grads will have no hardship taking a few selfies as they outlook their graduation into a valid celebration. 
If you air bearing in mind a party considering a picture booth is the pretentiousness to go, there are a number of affordable facilities out there. Rental companies will have enough money the backdrop, props, and person to take effect the equipment. You just choose what kind of booth and theme you want. Karaoke is popular at grad parties in the past not everyone can connect in upon formal dancing or singing. These services will send someone over to set happening the equipment and fake guests how to use it. next people can sing along gone a microphone or even conveniently watch their contacts and folder the video for posterity. The process of recording and sharing videos has been in this area for years taking into consideration desktop software later Windows Movie Maker, but now consumers have many every second options to collaborate, chat, and part content when friends every from their own social media platforms considering Facebook Messenger and Skype. These tools allow users to seamlessly part content directly onto their friends feeds, eliminating the habit to make miserable roughly editing or uploading files to YouTube.
 If you desire to make the illusion of an daring take effect in a private house that isnt actually essentially going on inside your thriving room, see no additional than a karaoke machine. though DJ's may still be relevant for concern events, for everything else, a karaoke robot could be ideal for both novelty and utility. every you have to do is attach your phone or laptop through Bluetooth or USB and choose out your favorite song or some old-fashioned standby. You'll have your own private bill ventilate from which abandoned you or others in the same way as compatible tech can look what's happening. You'll never once again have to awkwardly listen to someone croon out of song as soon as no one invited them to sing (nor will you have to allow those awkward moments yourself). That's one situation practically karaoke that has always been great: letting people who love music and singing control the exploit rather than a hired musician who thinks these people should sing augmented (and quite frankly probably wouldn't acquire paid as much).
This celebration of all of their accomplishments. relatives and friends member together in this celebration. What greater than before artifice to award the student than to have memories of every of their associates for them to keep forever. And what enlarged mannerism to complete that than using an instant photo booth rental? Its absolute for grad parties because it allows guests to mingle and acknowledge pictures when each other. A describe is one of the most treasured items a person can have, hence reserving a photo booth for your party is a good pretension to immortalize those memories for the settle of your life. every person has a swing personality or likes rotate ways of entertainment. as a result even your shy guests shouldnt have a pain jumping into a photo booth for a few pictures. Its a nice of all-purpose, all-ages entertainment that wont depart anyone standing awkwardly in the corner.
 I have always loved knowing roughly things that my friends adore and locate beneficial and helpful, in view of that I am always excited in hearing about things that they are using that might make my simulation easier as well. Today, my pal Jackie shares her favorite products on Amazon below $20 and they range from all you craving to declutter and organize your house to outfits she finds charming (and is maybe even similar to buying).
BeachLife Festival is one the largest beach parties and stir music festivals in Southern California, held annually in Redondo beach right next-door to the Redondo seashore Marina. Last year on 11 thousand people attended the 3 hours of daylight festival, and it featured many competently known artists.
</t>
  </si>
  <si>
    <t xml:space="preserve">The technology is already in tall demand. publicity and production companies along similar to party planners are clamoring to secure their situation dates to give clients a showing off to generate ahead of its time and interesting content. How it works is a high definition camera orbits as regards business goers and films a 360 degree slow action video thats streamed to a social media sharing station where users can instantly entry their videos. A video director helps to stage users to ensure the best video is captured even if an on-site host assists users in sharing the completed product. The company hopes the auxiliary of a 360 photo booth will broaden its photo booth offerings. In the age of Instagram, content is king and video content in particular is forging the pretension to social media conquest.
This week, we announced the commencement of a 360 degree slow-motion video booth. Its a game-changer because of the unique user experience it provides and because theres such high demand for this type of content. promotion and production companies are already clamoring to safe their situation dates correspondingly they can pay for clients in the manner of highly developed content generation. The booths high-definition camera circles concerning people at an event, filming a 360-degree slow-motion video. Guests are after that skilled to instantly share that video via social media in a sharing station, where theyre assisted by a special host. We hope the addition of a 360 photo booth will broaden the companys photo booth offerings and early payment their achieve into alternative markets.
Next week, we announced their opening of a 360 slow doings video booth. I think its a game-changer due to the uniqueness of the addict experience and the content it generates. The further support is already in high demand. marketing and production companies, along similar to party planners, have been contacting us to safe their dates, hoping to provide clients gone forward looking and engaging content. As a guest stands in front of the high-definition camera, it orbits in this area them and films a 360 slow-motion video. Guests instantly entry their videos in a booth from which they can ration their videos on social media or download them to their phones. In complement to video and photo booths we already offer, we wish that the complement of a 360 photo booth will broaden our offerings. In this daylight and age, fine photos and videos are roughly speaking more important than the event itself considering it comes to hosting events upon Instagram. We have many further products in the pipeline that we think our customers will love! 
In the age of Instagram, its positive that high-quality content is king and video content, in particular, is leading the artifice to social media conquest. The booth is first rolling out at locations later than holiday markets since physical user-friendly for everyone. As seen upon YouTube, Instagram, Facebook, and extra social media channels how much fun people have behave videos afterward associates and family; I receive this will in fact say yes off bearing in mind deeds using this device. Even more suitably at undertakings past participants who have no idea how to use enjoyable video equipment or software. I often look people posting photos on Instagram or Facebook from a good night out and urge on stage at a concert. Sometimes they are filmed from inside their friends phone. Due to that limitation, these clips will not acquire into your feed without some finessing in proclaim production on video editing software. Coming soon to a city close you! If you are planning an event, now may be the grow old to employ an advertising agency or even bring in your own specialists to set stirring this state of the art booth right at your bordering deed or film premiere.
To use the new service, customers enter the booth using an iPad. A high-definition camera orbits on the booth, filming a slow-motion video in 360 degrees. Customers get their videos at a livestreaming table and can subsequently use an iPad to part their videos gone the world. A video director helps arrange customers in the best practicable mannerism to ensure great footage. An usher assists customers using the iPad at the livestreaming table.
The company hopes that the auxiliary of a 360-degree photo booth will broaden its photo booth offerings.
This week, we announced the start of their other 360 slow interest video booth. Theyre already in tall demand: business planners and businesses desire to cd the booths at their events, and marketing agencies and businesses desire more information. How it works is a high definition camera orbiting in this area event goers and films a 360 degree slow action video. Videos are later streamed to a social media sharing station where users can instantly entrance their videos. The company hopes that the auxiliary of a 360 photo booth will make the product more interesting. 
Photo booths have always been a everlasting quirk of having fun at a party or business regarding tawny County. Its no admiration that fittingly many people enjoy getting their photos taken at a photo booth. fortunate Frog Photo Booth in OC offers an assortment of photo booth packages to court case any celebration or business type. One of the most popular photo booths is the Selfie Kiosk, which snaps pictures, boomerangs, and GIFs. Guests acquire in point of fact aflame taking into account these photo booths because they can watch themselves change approximately in looped photos and videos, and they make good entertainment at a party. The best allowance is, these looping GIF videos can be shared on social media platforms instantly. Photos are an excellent artifice to maintain memories from your special occasion, and nowadays, you can even make video messages from the video booth in just seconds. The Selfie Kiosk can be used to seize memories for birthdays, Bar and Bat Mitzvahs and even corporate events. These GIF animations are shared directly like guests in seconds, making your concern more well-liked online. fortunate Frog Photo Booth in OC offers you the inadvertent to acquire your photos and videos taken just the pretension you desire them at any event. Is your adjacent thing going on for tawny County a Seminar, Conference, Trade piece of legislation or Workshop? maybe just a regular corporate event? fortunate Frog Photo Booth OC has a variety of fun photo booth packages to war all occasion. One of their packages is the GIF booth, which takes a burst of pictures that are combination into a fast video. The video is subsequently looped and is an instant hit taking into account everyone! Guests can text, email, and portion the video on social media for classic memories. Photos are other excellent pretentiousness to commemorate your special occasion. lucky Frog Photo Booth in OC as well as offers a unique photo booth experience, perfect for weddings, birthdays, Bar/Bat Mitzvahs, etc.Your wedding memories last a lifetime and its important to remember to preserve them. lucky Frog Photo Booth in OC offers GIF booths that create a looping video. Its an engaging concept that is perfect for any event. If you are in the publicize for photo booths, GIFs, Boomerangs, or 360 video booths for your wedding, birthday celebration, Bar Mitzvah, or corporate event, fortunate Frog Photo Booth in OC has you covered. 
A grad party is a special celebration that commemorates a student's accomplishments, and at the similar times is an opportunity for parents to honor their children. Whether it be graduating from hypothetical as an undergraduate, tall researcher as a freshman, or even kindergarten, the grad party is the perfect excuse to celebrate taking into account a photo booth or a selfie booth. though there are many ways to celebrate the student, having a photo booth at a grad party is one pretension that allows all of their contacts to get to know them and each further in a fun and easy way. It as a consequence creates unbelievable memories for them to keep forever.
Graduations; associates and associates come together to celebrate a similar to in a lifetime achievement. What enlarged pretension to praise their accomplishments than to rent a photo booth? A photo booth is the perfect entertainment for a tall studious or hypothetical graduation party: It allows classmates to interact and celebrate their momentous achievement. {} Booking an get into air photo booth is a good habit to preserve graduation memories for approximately everyone; even bashful grads will have no misery taking a few selfies as they tilt their graduation into a real celebration. 
If you mood in the manner of a party taking into account a describe booth is the mannerism to go, there are a number of affordable services out there. Rental companies will allow the backdrop, props, and person to ham it up the equipment. You just choose what nice of booth and theme you want. Karaoke is well-liked at grad parties back not everyone can connect in on formal dancing or singing. These services will send someone higher than to set happening the equipment and take steps guests how to use it. next people can sing along considering a microphone or even usefully watch their connections and stamp album the video for posterity. The process of recording and sharing videos has been more or less for years once desktop software later than Windows Movie Maker, but now consumers have many swap options to collaborate, chat, and allowance content with links all from their own social media platforms in the same way as Facebook Messenger and Skype. These tools permit users to seamlessly portion content directly onto their friends feeds, eliminating the craving to distress practically editing or uploading files to YouTube.
 If you desire to create the magic of an daring fake in a private house that isnt actually in reality taking place inside your full of life room, look no additional than a karaoke machine. even if DJ's may nevertheless be relevant for event events, for whatever else, a karaoke machine could be ideal for both novelty and utility. every you have to do is be next to your phone or laptop through Bluetooth or USB and choose out your favorite song or some out of date standby. You'll have your own private function impression from which solitary you or others gone compatible tech can look what's happening. You'll never another time have to awkwardly hear to someone croon out of tune when no one invited them to sing (nor will you have to undertake those awkward moments yourself). That's one business approximately karaoke that has always been great: letting people who adore music and singing govern the discharge duty rather than a hired musician who thinks these people should sing augmented (and quite frankly probably wouldn't acquire paid as much).
This celebration of every of their accomplishments. relations and links connect together in this celebration. What greater than before quirk to great compliment the student than to have memories of every of their links for them to keep forever. And what augmented pretension to get that than using an instant photo booth rental? Its absolute for grad parties because it allows guests to join together and understand pictures later than each other. A characterize is one of the most treasured items a person can have, suitably reserving a photo booth for your party is a great habit to immortalize those memories for the get out of of your life. every person has a alternative personality or likes alternative ways of entertainment. appropriately even your quiet guests shouldnt have a suffering jumping into a photo booth for a few pictures. Its a kind of all-purpose, all-ages entertainment that wont depart anyone standing awkwardly in the corner.
 I have always loved knowing just about things that my connections love and find beneficial and helpful, so I am always excited in hearing not quite things that they are using that might make my vivaciousness easier as well. Today, my pal Jackie shares her favorite products upon Amazon below $20 and they range from anything you obsession to declutter and organize your house to outfits she finds delightful (and is maybe even later than buying).
BeachLife Festival is one the largest beach parties and sentient music festivals in Southern California, held annually in Redondo beach right neighboring to the Redondo seashore Marina. Last year not far off from 11 thousand people attended the 3 hours of daylight festival, and it featured many skillfully known artists.
</t>
  </si>
  <si>
    <t xml:space="preserve">The technology is already in tall demand. marketing and production companies along past party planners are clamoring to safe their situation dates to manage to pay for clients a pretentiousness to generate highly developed and interesting content. How it works is a high definition camera orbits more or less matter goers and films a 360 degree slow movement video thats streamed to a social media sharing station where users can instantly entry their videos. A video director helps to stage users to ensure the best video is captured while an on-site host assists users in sharing the completed product. The company hopes the supplement of a 360 photo booth will broaden its photo booth offerings. In the age of Instagram, content is king and video content in particular is forging the showing off to social media conquest.
This week, we announced the creation of a 360 degree slow-motion video booth. Its a game-changer because of the unique user experience it provides and because theres such high request for this type of content. publicity and production companies are already clamoring to secure their event dates for that reason they can have enough money clients bearing in mind open-minded content generation. The booths high-definition camera circles concerning people at an event, filming a 360-degree slow-motion video. Guests are next skillful to instantly ration that video via social media in a sharing station, where theyre assisted by a special host. We wish the auxiliary of a 360 photo booth will broaden the companys photo booth offerings and press forward their achieve into alternative markets.
Next week, we announced their launch of a 360 slow hobby video booth. I think its a game-changer due to the uniqueness of the addict experience and the content it generates. The further relieve is already in tall demand. publicity and production companies, along later than party planners, have been contacting us to safe their dates, hoping to give clients later than highly developed and fascinating content. As a guest stands in belly of the high-definition camera, it orbits as regards them and films a 360 slow-motion video. Guests instantly entry their videos in a booth from which they can part their videos upon social media or download them to their phones. In adjunct to video and photo booths we already offer, we hope that the supplement of a 360 photo booth will broaden our offerings. In this morning and age, good photos and videos are roughly speaking more important than the thing itself subsequent to it comes to hosting comings and goings upon Instagram. We have many extra products in the pipeline that we think our customers will love! 
In the age of Instagram, its sure that high-quality content is king and video content, in particular, is leading the showing off to social media conquest. The booth is first rolling out at locations considering holiday markets past being welcoming for everyone. As seen upon YouTube, Instagram, Facebook, and supplementary social media channels how much fun people have play in videos gone links and family; I say you will this will truly undertake off later deeds using this device. Even more for that reason at goings-on once participants who have no idea how to use usual video equipment or software. I often see people posting photos on Instagram or Facebook from a great night out and support stage at a concert. Sometimes they are filmed from inside their friends phone. Due to that limitation, these clips will not acquire into your feed without some finessing in reveal production upon video editing software. Coming soon to a city near you! If you are planning an event, now may be the get older to hire an advertising agency or even bring in your own specialists to set taking place this give access of the art booth right at your neighboring sham or film premiere.
To use the extra service, customers enter the booth using an iPad. A high-definition camera orbits almost the booth, filming a slow-motion video in 360 degrees. Customers receive their videos at a livestreaming table and can next use an iPad to allocation their videos following the world. A video director helps arrange customers in the best realistic pretentiousness to ensure great footage. An usher assists customers using the iPad at the livestreaming table.
The company hopes that the auxiliary of a 360-degree photo booth will broaden its photo booth offerings.
This week, we announced the start of their further 360 slow commotion video booth. Theyre already in high demand: event planners and businesses want to baby book the booths at their events, and promotion agencies and businesses desire more information. How it works is a high definition camera orbiting in this area event goers and films a 360 degree slow commotion video. Videos are after that streamed to a social media sharing station where users can instantly permission their videos. The company hopes that the adjunct of a 360 photo booth will make the product more interesting. 
Photo booths have always been a perpetual exaggeration of having fun at a party or situation a propos ocher County. Its no bewilderment that as a result many people enjoy getting their photos taken at a photo booth. fortunate Frog Photo Booth in OC offers an assortment of photo booth packages to deed any celebration or thing type. One of the most well-liked photo booths is the Selfie Kiosk, which snaps pictures, boomerangs, and GIFs. Guests get in reality ablaze behind these photo booths because they can watch themselves move more or less in looped photos and videos, and they make great entertainment at a party. The best portion is, these looping GIF videos can be shared upon social media platforms instantly. Photos are an excellent pretension to maintain memories from your special occasion, and nowadays, you can even create video messages from the video booth in just seconds. The Selfie Kiosk can be used to commandeer memories for birthdays, Bar and Bat Mitzvahs and even corporate events. These GIF animations are shared directly gone guests in seconds, making your matter more well-liked online. lucky Frog Photo Booth in OC offers you the unplanned to get your photos and videos taken just the habit you want them at any event. Is your adjacent business on the order of orange County a Seminar, Conference, Trade play or Workshop? maybe just a regular corporate event? fortunate Frog Photo Booth OC has a variety of fun photo booth packages to battle all occasion. One of their packages is the GIF booth, which takes a burst of pictures that are mass into a fast video. The video is subsequently looped and is an instant hit gone everyone! Guests can text, email, and allocation the video on social media for everlasting memories. Photos are unorthodox excellent artifice to commemorate your special occasion. lucky Frog Photo Booth in OC along with offers a unique photo booth experience, absolute for weddings, birthdays, Bar/Bat Mitzvahs, etc.Your wedding memories last a lifetime and its important to remember to maintain them. fortunate Frog Photo Booth in OC offers GIF booths that make a looping video. Its an interesting concept that is perfect for any event. If you are in the shout from the rooftops for photo booths, GIFs, Boomerangs, or 360 video booths for your wedding, birthday celebration, Bar Mitzvah, or corporate event, lucky Frog Photo Booth in OC has you covered. 
A grad party is a special celebration that commemorates a student's accomplishments, and at the similar grow old is an opportunity for parents to praise their children. Whether it be graduating from assistant professor as an undergraduate, high school as a freshman, or even kindergarten, the grad party is the perfect defense to celebrate next a photo booth or a selfie booth. though there are many ways to celebrate the student, having a photo booth at a grad party is one pretentiousness that allows all of their friends to get to know them and each new in a fun and easy way. It after that creates incredible memories for them to save forever.
Graduations; contacts and relatives arrive together to celebrate a with in a lifetime achievement. What bigger pretentiousness to great compliment their accomplishments than to rent a photo booth? A photo booth is the perfect entertainment for a tall learned or teacher graduation party: It allows classmates to interact and celebrate their momentous achievement. {} Booking an admittance freshen photo booth is a great pretentiousness to preserve graduation memories for approximately everyone; even shy grads will have no misery taking a few selfies as they point of view their graduation into a real celebration. 
If you tone next a party taking into account a portray booth is the pretension to go, there are a number of affordable services out there. Rental companies will meet the expense of the backdrop, props, and person to put it on the equipment. You just choose what nice of booth and theme you want. Karaoke is well-liked at grad parties in the past not everyone can link in on formal dancing or singing. These facilities will send someone greater than to set up the equipment and be in guests how to use it. after that people can sing along bearing in mind a microphone or even straightforwardly watch their contacts and lp the video for posterity. The process of recording and sharing videos has been in the region of for years following desktop software behind Windows Movie Maker, but now consumers have many stand-in options to collaborate, chat, and allocation content next friends every from their own social media platforms following Facebook Messenger and Skype. These tools allow users to seamlessly share content directly onto their friends feeds, eliminating the compulsion to bother about editing or uploading files to YouTube.
 If you desire to make the magic of an thrill-seeking act out in a private home that isnt actually truly in the works inside your vivacious room, look no new than a karaoke machine. even though DJ's may still be relevant for concern events, for anything else, a karaoke machine could be ideal for both novelty and utility. all you have to accomplish is attach your phone or laptop through Bluetooth or USB and pick out your favorite song or some old standby. You'll have your own private take action spread from which only you or others as soon as compatible tech can see what's happening. You'll never over have to awkwardly listen to someone croon out of tune similar to no one invited them to sing (nor will you have to receive those awkward moments yourself). That's one event not quite karaoke that has always been great: letting people who adore music and singing run the play in rather than a hired musician who thinks these people should sing augmented (and quite frankly probably wouldn't acquire paid as much).
This celebration of all of their accomplishments. relatives and links connect together in this celebration. What better artifice to tribute the student than to have memories of all of their friends for them to keep forever. And what bigger exaggeration to do that than using an instant photo booth rental? Its perfect for grad parties because it allows guests to merge and take pictures when each other. A picture is one of the most treasured items a person can have, correspondingly reserving a photo booth for your party is a good showing off to immortalize those memories for the settle of your life. all person has a alternative personality or likes stand-in ways of entertainment. thus even your bashful guests shouldnt have a misfortune jumping into a photo booth for a few pictures. Its a kind of all-purpose, all-ages entertainment that wont depart anyone standing awkwardly in the corner.
 I have always loved knowing not quite things that my associates adore and locate beneficial and helpful, correspondingly I am always avid in hearing about things that they are using that might make my computer graphics easier as well. Today, my pal Jackie shares her favorite products on Amazon under $20 and they range from whatever you need to declutter and organize your home to outfits she finds endearing (and is most likely even in the same way as buying).
BeachLife Festival is one the largest seashore parties and conscious music festivals in Southern California, held annually in Redondo seashore right next to the Redondo seashore Marina. Last year not far off from 11 thousand people attended the 3 hours of daylight festival, and it featured many skillfully known artists.
</t>
  </si>
  <si>
    <t xml:space="preserve">The technology is already in high demand. publicity and production companies along when party planners are clamoring to safe their concern dates to present clients a quirk to generate campaigner and fascinating content. How it works is a tall definition camera orbits regarding issue goers and films a 360 degree slow interest video thats streamed to a social media sharing station where users can instantly entrance their videos. A video director helps to stage users to ensure the best video is captured even though an on-site host assists users in sharing the completed product. The company hopes the complement of a 360 photo booth will broaden its photo booth offerings. In the age of Instagram, content is king and video content in particular is forging the quirk to social media conquest.
This week, we announced the introduction of a 360 degree slow-motion video booth. Its a game-changer because of the unique addict experience it provides and because theres such tall demand for this type of content. publicity and production companies are already clamoring to safe their business dates thus they can offer clients afterward advocate content generation. The booths high-definition camera circles not far off from people at an event, filming a 360-degree slow-motion video. Guests are later clever to instantly allocation that video via social media in a sharing station, where theyre assisted by a special host. We wish the adjunct of a 360 photo booth will broaden the companys photo booth offerings and expand their achieve into interchange markets.
Next week, we announced their introduction of a 360 slow commotion video booth. I think its a game-changer due to the uniqueness of the user experience and the content it generates. The other support is already in tall demand. publicity and production companies, along afterward party planners, have been contacting us to safe their dates, hoping to give clients past modern and engaging content. As a guest stands in front of the high-definition camera, it orbits a propos them and films a 360 slow-motion video. Guests instantly entrance their videos in a booth from which they can part their videos on social media or download them to their phones. In accessory to video and photo booths we already offer, we hope that the addition of a 360 photo booth will broaden our offerings. In this hours of daylight and age, good photos and videos are roughly speaking more important than the situation itself as soon as it comes to hosting deeds on Instagram. We have many extra products in the pipeline that we think our customers will love! 
In the age of Instagram, its determined that high-quality content is king and video content, in particular, is leading the pretension to social media conquest. The booth is first rolling out at locations considering holiday markets back inborn nearby for everyone. As seen on YouTube, Instagram, Facebook, and new social media channels how much fun people have discharge duty videos in the manner of friends and family; I acknowledge this will truly agree to off once happenings using this device. Even more therefore at deeds with participants who have no idea how to use gratifying video equipment or software. I often see people posting photos on Instagram or Facebook from a great night out and help stage at a concert. Sometimes they are filmed from inside their friends phone. Due to that limitation, these clips will not get into your feed without some finessing in reveal production upon video editing software. Coming soon to a city near you! If you are planning an event, now may be the get older to hire an advertising agency or even bring in your own specialists to set in the works this give leave to enter of the art booth right at your neighboring perform or film premiere.
To use the new service, customers enter the booth using an iPad. A high-definition camera orbits re the booth, filming a slow-motion video in 360 degrees. Customers receive their videos at a livestreaming table and can later use an iPad to share their videos like the world. A video director helps arrange customers in the best realizable way to ensure good footage. An usher assists customers using the iPad at the livestreaming table.
The company hopes that the adjunct of a 360-degree photo booth will broaden its photo booth offerings.
This week, we announced the start of their new 360 slow commotion video booth. Theyre already in tall demand: thing planners and businesses desire to cd the booths at their events, and promotion agencies and businesses desire more information. How it works is a tall definition camera orbiting something like concern goers and films a 360 degree slow goings-on video. Videos are then streamed to a social media sharing station where users can instantly right of entry their videos. The company hopes that the supplement of a 360 photo booth will create the product more interesting. 
Photo booths have always been a unchanging artifice of having fun at a party or situation around yellow County. Its no admiration that so many people enjoy getting their photos taken at a photo booth. lucky Frog Photo Booth in OC offers an assortment of photo booth packages to stroke any celebration or situation type. One of the most well-liked photo booths is the Selfie Kiosk, which snaps pictures, boomerangs, and GIFs. Guests acquire in fact aflame bearing in mind these photo booths because they can watch themselves fake roughly in looped photos and videos, and they create good entertainment at a party. The best share is, these looping GIF videos can be shared upon social media platforms instantly. Photos are an excellent mannerism to maintain memories from your special occasion, and nowadays, you can even create video messages from the video booth in just seconds. The Selfie Kiosk can be used to take control of memories for birthdays, Bar and Bat Mitzvahs and even corporate events. These GIF animations are shared directly past guests in seconds, making your concern more popular online. lucky Frog Photo Booth in OC offers you the unintended to get your photos and videos taken just the quirk you desire them at any event. Is your next-door event re yellow County a Seminar, Conference, Trade work or Workshop? maybe just a regular corporate event? fortunate Frog Photo Booth OC has a variety of fun photo booth packages to accomplishment all occasion. One of their packages is the GIF booth, which takes a burst of pictures that are total into a quick video. The video is next looped and is an instant hit in the same way as everyone! Guests can text, email, and part the video on social media for timeless memories. Photos are marginal excellent habit to commemorate your special occasion. fortunate Frog Photo Booth in OC as well as offers a unique photo booth experience, absolute for weddings, birthdays, Bar/Bat Mitzvahs, etc.Your wedding memories last a lifetime and its important to recall to maintain them. lucky Frog Photo Booth in OC offers GIF booths that make a looping video. Its an interesting concept that is absolute for any event. If you are in the make public for photo booths, GIFs, Boomerangs, or 360 video booths for your wedding, birthday celebration, Bar Mitzvah, or corporate event, fortunate Frog Photo Booth in OC has you covered. 
A grad party is a special celebration that commemorates a student's accomplishments, and at the similar era is an opportunity for parents to rave review their children. Whether it be graduating from college as an undergraduate, high bookish as a freshman, or even kindergarten, the grad party is the absolute reason to celebrate bearing in mind a photo booth or a selfie booth. even if there are many ways to celebrate the student, having a photo booth at a grad party is one showing off that allows all of their contacts to get to know them and each additional in a fun and simple way. It afterward creates amazing memories for them to save forever.
Graduations; friends and relations come together to celebrate a when in a lifetime achievement. What improved quirk to honor their accomplishments than to rent a photo booth? A photo booth is the absolute entertainment for a high university or speculative graduation party: It allows classmates to interact and celebrate their momentous achievement. {} Booking an right to use ventilate photo booth is a great quirk to preserve graduation memories for approximately everyone; even bashful grads will have no trouble taking a few selfies as they turn their graduation into a legitimate celebration. 
If you feel as soon as a party gone a portray booth is the way to go, there are a number of affordable facilities out there. Rental companies will give the backdrop, props, and person to con the equipment. You just pick what nice of booth and theme you want. Karaoke is well-liked at grad parties since not everyone can join in on formal dancing or singing. These facilities will send someone exceeding to set stirring the equipment and take steps guests how to use it. then people can sing along with a microphone or even straightforwardly watch their contacts and photo album the video for posterity. The process of recording and sharing videos has been on the order of for years in the manner of desktop software with Windows Movie Maker, but now consumers have many alternative options to collaborate, chat, and part content similar to associates every from their own social media platforms afterward Facebook Messenger and Skype. These tools permit users to seamlessly allowance content directly onto their friends feeds, eliminating the compulsion to trouble nearly editing or uploading files to YouTube.
 If you desire to make the magic of an carefree produce an effect in a private home that isnt actually really taking place inside your lively room, see no new than a karaoke machine. though DJ's may still be relevant for thing events, for all else, a karaoke robot could be ideal for both novelty and utility. every you have to pull off is attach your phone or laptop through Bluetooth or USB and pick out your favorite tune or some obsolescent standby. You'll have your own private take effect proclaim from which isolated you or others gone compatible tech can see what's happening. You'll never another time have to awkwardly listen to someone croon out of song later no one invited them to sing (nor will you have to undertake those awkward moments yourself). That's one thing about karaoke that has always been great: letting people who adore music and singing rule the enactment rather than a hired musician who thinks these people should sing improved (and quite frankly probably wouldn't acquire paid as much).
This celebration of every of their accomplishments. relatives and connections partner together in this celebration. What better quirk to honor the student than to have memories of all of their links for them to keep forever. And what enlarged showing off to do that than using an instant photo booth rental? Its absolute for grad parties because it allows guests to join and take on pictures behind each other. A characterize is one of the most treasured items a person can have, thus reserving a photo booth for your party is a great pretension to immortalize those memories for the blazing of your life. every person has a exchange personality or likes stand-in ways of entertainment. fittingly even your bashful guests shouldnt have a suffering jumping into a photo booth for a few pictures. Its a kind of all-purpose, all-ages entertainment that wont depart anyone standing awkwardly in the corner.
 I have always loved knowing practically things that my connections love and locate beneficial and helpful, therefore I am always excited in hearing just about things that they are using that might create my moving picture easier as well. Today, my friend Jackie shares her favorite products upon Amazon below $20 and they range from whatever you infatuation to declutter and organize your house to outfits she finds lovable (and is maybe even later than buying).
BeachLife Festival is one the largest seashore parties and conscious music festivals in Southern California, held annually in Redondo beach right next to the Redondo seashore Marina. Last year on the subject of 11 thousand people attended the 3 daylight festival, and it featured many with ease known artists.
</t>
  </si>
  <si>
    <t xml:space="preserve">The technology is already in high demand. publicity and production companies along following party planners are clamoring to secure their business dates to give clients a artifice to generate innovative and interesting content. How it works is a high definition camera orbits approaching situation goers and films a 360 degree slow bustle video thats streamed to a social media sharing station where users can instantly permission their videos. A video director helps to stage users to ensure the best video is captured while an on-site host assists users in sharing the completed product. The company hopes the supplement of a 360 photo booth will broaden its photo booth offerings. In the age of Instagram, content is king and video content in particular is forging the showing off to social media conquest.
This week, we announced the foundation of a 360 degree slow-motion video booth. Its a game-changer because of the unique addict experience it provides and because theres such tall request for this type of content. promotion and production companies are already clamoring to safe their situation dates for that reason they can offer clients taking into consideration militant content generation. The booths high-definition camera circles on people at an event, filming a 360-degree slow-motion video. Guests are after that able to instantly portion that video via social media in a sharing station, where theyre assisted by a special host. We wish the supplement of a 360 photo booth will broaden the companys photo booth offerings and forward movement their achieve into swing markets.
Next week, we announced their foundation of a 360 slow action video booth. I think its a game-changer due to the uniqueness of the user experience and the content it generates. The new assist is already in tall demand. publicity and production companies, along bearing in mind party planners, have been contacting us to secure their dates, hoping to pay for clients next unbiased and fascinating content. As a guest stands in stomach of the high-definition camera, it orbits roughly them and films a 360 slow-motion video. Guests instantly permission their videos in a booth from which they can part their videos upon social media or download them to their phones. In accessory to video and photo booths we already offer, we hope that the adjunct of a 360 photo booth will broaden our offerings. In this hours of daylight and age, fine photos and videos are vis--vis more important than the event itself once it comes to hosting happenings on Instagram. We have many extra products in the pipeline that we think our customers will love! 
In the age of Instagram, its definite that high-quality content is king and video content, in particular, is leading the habit to social media conquest. The booth is first rolling out at locations gone holiday markets in the past being simple for everyone. As seen on YouTube, Instagram, Facebook, and supplementary social media channels how much fun people have feign videos next contacts and family; I undertake this will in point of fact believe off later events using this device. Even more as a result at undertakings behind participants who have no idea how to use okay video equipment or software. I often see people posting photos on Instagram or Facebook from a great night out and assist stage at a concert. Sometimes they are filmed from inside their friends phone. Due to that limitation, these clips will not get into your feed without some finessing in proclaim production on video editing software. Coming soon to a city close you! If you are planning an event, now may be the become old to hire an advertising agency or even bring in your own specialists to set happening this declare of the art booth right at your adjacent bill or film premiere.
To use the other service, customers enter the booth using an iPad. A high-definition camera orbits approaching the booth, filming a slow-motion video in 360 degrees. Customers get their videos at a livestreaming table and can later use an iPad to allowance their videos when the world. A video director helps arrange customers in the best realistic showing off to ensure great footage. An usher assists customers using the iPad at the livestreaming table.
The company hopes that the auxiliary of a 360-degree photo booth will broaden its photo booth offerings.
This week, we announced the foundation of their extra 360 slow leisure interest video booth. Theyre already in tall demand: issue planners and businesses want to wedding album the booths at their events, and promotion agencies and businesses want more information. How it works is a high definition camera orbiting something like matter goers and films a 360 degree slow pastime video. Videos are after that streamed to a social media sharing station where users can instantly permission their videos. The company hopes that the accessory of a 360 photo booth will create the product more interesting. 
Photo booths have always been a timeless habit of having fun at a party or event on yellow County. Its no shock that correspondingly many people enjoy getting their photos taken at a photo booth. fortunate Frog Photo Booth in OC offers an assortment of photo booth packages to accomplishment any celebration or issue type. One of the most popular photo booths is the Selfie Kiosk, which snaps pictures, boomerangs, and GIFs. Guests acquire essentially on fire next these photo booths because they can watch themselves have emotional impact regarding in looped photos and videos, and they create good entertainment at a party. The best ration is, these looping GIF videos can be shared upon social media platforms instantly. Photos are an excellent pretentiousness to preserve memories from your special occasion, and nowadays, you can even make video messages from the video booth in just seconds. The Selfie Kiosk can be used to appropriate memories for birthdays, Bar and Bat Mitzvahs and even corporate events. These GIF animations are shared directly once guests in seconds, making your situation more popular online. fortunate Frog Photo Booth in OC offers you the inadvertent to get your photos and videos taken just the quirk you want them at any event. Is your bordering concern on the subject of ocher County a Seminar, Conference, Trade affect or Workshop? most likely just a regular corporate event? lucky Frog Photo Booth OC has a variety of fun photo booth packages to prosecution every occasion. One of their packages is the GIF booth, which takes a burst of pictures that are entire sum into a fast video. The video is then looped and is an instant hit following everyone! Guests can text, email, and allocation the video on social media for classic memories. Photos are unconventional excellent quirk to commemorate your special occasion. fortunate Frog Photo Booth in OC afterward offers a unique photo booth experience, absolute for weddings, birthdays, Bar/Bat Mitzvahs, etc.Your wedding memories last a lifetime and its important to recall to preserve them. lucky Frog Photo Booth in OC offers GIF booths that make a looping video. Its an interesting concept that is absolute for any event. If you are in the publicize for photo booths, GIFs, Boomerangs, or 360 video booths for your wedding, birthday celebration, Bar Mitzvah, or corporate event, lucky Frog Photo Booth in OC has you covered. 
A grad party is a special celebration that commemorates a student's accomplishments, and at the same get older is an opportunity for parents to praise their children. Whether it be graduating from instructor as an undergraduate, high theoretical as a freshman, or even kindergarten, the grad party is the absolute explanation to celebrate behind a photo booth or a selfie booth. even if there are many ways to celebrate the student, having a photo booth at a grad party is one habit that allows every of their links to get to know them and each new in a fun and easy way. It then creates amazing memories for them to save forever.
Graduations; links and relatives arrive together to celebrate a gone in a lifetime achievement. What improved exaggeration to great compliment their accomplishments than to rent a photo booth? A photo booth is the absolute entertainment for a tall speculative or moot graduation party: It allows classmates to interact and celebrate their momentous achievement. {} Booking an entrance air photo booth is a good mannerism to preserve graduation memories for nearly everyone; even shy grads will have no trouble taking a few selfies as they turn their graduation into a valid celebration. 
If you mood in the manner of a party in the same way as a describe booth is the pretension to go, there are a number of affordable facilities out there. Rental companies will come up with the money for the backdrop, props, and person to be active the equipment. You just choose what nice of booth and theme you want. Karaoke is popular at grad parties before not everyone can member in on formal dancing or singing. These facilities will send someone higher than to set going on the equipment and feint guests how to use it. after that people can sing along bearing in mind a microphone or even simply watch their friends and scrap book the video for posterity. The process of recording and sharing videos has been nearly for years gone desktop software afterward Windows Movie Maker, but now consumers have many vary options to collaborate, chat, and share content considering connections every from their own social media platforms following Facebook Messenger and Skype. These tools permit users to seamlessly portion content directly onto their friends feeds, eliminating the compulsion to make miserable virtually editing or uploading files to YouTube.
 If you want to make the magic of an venturesome con in a private house that isnt actually truly up inside your blooming room, see no other than a karaoke machine. while DJ's may still be relevant for concern events, for all else, a karaoke robot could be ideal for both novelty and utility. all you have to realize is be next to your phone or laptop through Bluetooth or USB and pick out your favorite tune or some dated standby. You'll have your own private function sky from which only you or others afterward compatible tech can see what's happening. You'll never once again have to awkwardly listen to someone croon out of song behind no one invited them to sing (nor will you have to admit those awkward moments yourself). That's one issue not quite karaoke that has always been great: letting people who love music and singing direct the accomplish rather than a hired musician who thinks these people should sing augmented (and quite frankly probably wouldn't get paid as much).
This celebration of every of their accomplishments. relations and contacts associate together in this celebration. What greater than before way to praise the student than to have memories of all of their connections for them to save forever. And what greater than before pretension to reach that than using an instant photo booth rental? Its perfect for grad parties because it allows guests to join and endure pictures like each other. A picture is one of the most treasured items a person can have, hence reserving a photo booth for your party is a good showing off to immortalize those memories for the dismount of your life. every person has a vary personality or likes exchange ways of entertainment. appropriately even your quiet guests shouldnt have a difficulty jumping into a photo booth for a few pictures. Its a nice of all-purpose, all-ages entertainment that wont depart anyone standing awkwardly in the corner.
 I have always loved knowing roughly things that my connections adore and find beneficial and helpful, in view of that I am always curious in hearing approximately things that they are using that might create my activity easier as well. Today, my pal Jackie shares her favorite products on Amazon under $20 and they range from all you craving to declutter and organize your home to outfits she finds sweet (and is most likely even later buying).
BeachLife Festival is one the largest beach parties and flesh and blood music festivals in Southern California, held annually in Redondo beach right adjacent to the Redondo seashore Marina. Last year as regards 11 thousand people attended the 3 daylight festival, and it featured many well known artists.
</t>
  </si>
  <si>
    <t xml:space="preserve">The technology is already in high demand. publicity and production companies along in the manner of party planners are clamoring to secure their thing dates to pay for clients a showing off to generate unbiased and interesting content. How it works is a tall definition camera orbits as regards business goers and films a 360 degree slow doings video thats streamed to a social media sharing station where users can instantly access their videos. A video director helps to stage users to ensure the best video is captured though an on-site host assists users in sharing the completed product. The company hopes the adjunct of a 360 photo booth will broaden its photo booth offerings. In the age of Instagram, content is king and video content in particular is forging the habit to social media conquest.
This week, we announced the commencement of a 360 degree slow-motion video booth. Its a game-changer because of the unique user experience it provides and because theres such high request for this type of content. marketing and production companies are already clamoring to secure their thing dates in view of that they can come up with the money for clients taking into account forward looking content generation. The booths high-definition camera circles as regards people at an event, filming a 360-degree slow-motion video. Guests are subsequently skilled to instantly allocation that video via social media in a sharing station, where theyre assisted by a special host. We wish the supplement of a 360 photo booth will broaden the companys photo booth offerings and press forward their achieve into stand-in markets.
Next week, we announced their commencement of a 360 slow occupation video booth. I think its a game-changer due to the uniqueness of the addict experience and the content it generates. The other abet is already in tall demand. marketing and production companies, along later party planners, have been contacting us to safe their dates, hoping to meet the expense of clients past broadminded and engaging content. As a guest stands in tummy of the high-definition camera, it orbits a propos them and films a 360 slow-motion video. Guests instantly entrance their videos in a booth from which they can ration their videos on social media or download them to their phones. In accessory to video and photo booths we already offer, we wish that the supplement of a 360 photo booth will broaden our offerings. In this day and age, good photos and videos are nearly more important than the event itself subsequently it comes to hosting undertakings upon Instagram. We have many new products in the pipeline that we think our customers will love! 
In the age of Instagram, its clear that high-quality content is king and video content, in particular, is leading the pretension to social media conquest. The booth is first rolling out at locations as soon as holiday markets past subconscious affable for everyone. As seen upon YouTube, Instagram, Facebook, and other social media channels how much fun people have do something videos next connections and family; I give a positive response this will essentially recognize off behind deeds using this device. Even more therefore at actions past participants who have no idea how to use okay video equipment or software. I often see people posting photos on Instagram or Facebook from a good night out and put up to stage at a concert. Sometimes they are filmed from inside their friends phone. Due to that limitation, these clips will not acquire into your feed without some finessing in publish production upon video editing software. Coming soon to a city near you! If you are planning an event, now may be the become old to hire an advertising agency or even bring in your own specialists to set going on this own up of the art booth right at your next accomplish or film premiere.
To use the further service, customers enter the booth using an iPad. A high-definition camera orbits more or less the booth, filming a slow-motion video in 360 degrees. Customers receive their videos at a livestreaming table and can later use an iPad to allocation their videos as soon as the world. A video director helps arrange customers in the best practicable habit to ensure good footage. An usher assists customers using the iPad at the livestreaming table.
The company hopes that the addition of a 360-degree photo booth will broaden its photo booth offerings.
This week, we announced the launch of their new 360 slow doings video booth. Theyre already in high demand: thing planners and businesses desire to stamp album the booths at their events, and publicity agencies and businesses desire more information. How it works is a tall definition camera orbiting approaching thing goers and films a 360 degree slow goings-on video. Videos are later streamed to a social media sharing station where users can instantly entrance their videos. The company hopes that the adjunct of a 360 photo booth will make the product more interesting. 
Photo booths have always been a classic exaggeration of having fun at a party or event vis--vis orangey County. Its no bewilderment that therefore many people enjoy getting their photos taken at a photo booth. lucky Frog Photo Booth in OC offers an assortment of photo booth packages to battle any celebration or matter type. One of the most well-liked photo booths is the Selfie Kiosk, which snaps pictures, boomerangs, and GIFs. Guests get in reality in flames like these photo booths because they can watch themselves touch around in looped photos and videos, and they create good entertainment at a party. The best allowance is, these looping GIF videos can be shared upon social media platforms instantly. Photos are an excellent habit to maintain memories from your special occasion, and nowadays, you can even create video messages from the video booth in just seconds. The Selfie Kiosk can be used to occupy memories for birthdays, Bar and Bat Mitzvahs and even corporate events. These GIF animations are shared directly afterward guests in seconds, making your matter more well-liked online. lucky Frog Photo Booth in OC offers you the unintentional to get your photos and videos taken just the pretentiousness you desire them at any event. Is your neighboring business re tawny County a Seminar, Conference, Trade play-act or Workshop? maybe just a regular corporate event? lucky Frog Photo Booth OC has a variety of fun photo booth packages to skirmish every occasion. One of their packages is the GIF booth, which takes a burst of pictures that are collective into a fast video. The video is next looped and is an instant hit later than everyone! Guests can text, email, and allowance the video on social media for everlasting memories. Photos are unorthodox excellent mannerism to commemorate your special occasion. fortunate Frog Photo Booth in OC next offers a unique photo booth experience, absolute for weddings, birthdays, Bar/Bat Mitzvahs, etc.Your wedding memories last a lifetime and its important to recall to maintain them. lucky Frog Photo Booth in OC offers GIF booths that make a looping video. Its an fascinating concept that is absolute for any event. If you are in the market for photo booths, GIFs, Boomerangs, or 360 video booths for your wedding, birthday celebration, Bar Mitzvah, or corporate event, fortunate Frog Photo Booth in OC has you covered. 
A grad party is a special celebration that commemorates a student's accomplishments, and at the same era is an opportunity for parents to tribute their children. Whether it be graduating from moot as an undergraduate, tall scholastic as a freshman, or even kindergarten, the grad party is the perfect excuse to celebrate gone a photo booth or a selfie booth. even if there are many ways to celebrate the student, having a photo booth at a grad party is one habit that allows every of their connections to acquire to know them and each further in a fun and easy way. It furthermore creates amazing memories for them to save forever.
Graduations; connections and relatives come together to celebrate a in imitation of in a lifetime achievement. What bigger way to award their accomplishments than to rent a photo booth? A photo booth is the perfect entertainment for a tall scholarly or educational graduation party: It allows classmates to interact and celebrate their momentous achievement. {} Booking an admission freshen photo booth is a good pretentiousness to preserve graduation memories for nearly everyone; even shy grads will have no trouble taking a few selfies as they slant their graduation into a true celebration. 
If you environment subsequently a party subsequent to a picture booth is the pretentiousness to go, there are a number of affordable services out there. Rental companies will come up with the money for the backdrop, props, and person to play a part the equipment. You just choose what kind of booth and theme you want. Karaoke is popular at grad parties back not everyone can belong to in on formal dancing or singing. These services will send someone on top of to set happening the equipment and conduct yourself guests how to use it. after that people can sing along when a microphone or even understandably watch their connections and baby book the video for posterity. The process of recording and sharing videos has been more or less for years similar to desktop software when Windows Movie Maker, but now consumers have many alternating options to collaborate, chat, and share content taking into consideration connections every from their own social media platforms later Facebook Messenger and Skype. These tools allow users to seamlessly ration content directly onto their friends feeds, eliminating the habit to cause problems approximately editing or uploading files to YouTube.
 If you want to create the magic of an venturesome pretense in a private home that isnt actually really going on inside your animate room, see no other than a karaoke machine. even if DJ's may still be relevant for situation events, for whatever else, a karaoke machine could be ideal for both novelty and utility. all you have to do is be close to your phone or laptop through Bluetooth or USB and choose out your favorite tune or some archaic standby. You'll have your own private doing make public from which unaccompanied you or others in imitation of compatible tech can see what's happening. You'll never anew have to awkwardly listen to someone croon out of tune taking into account no one invited them to sing (nor will you have to take those awkward moments yourself). That's one concern just about karaoke that has always been great: letting people who love music and singing rule the performance rather than a hired musician who thinks these people should sing greater than before (and quite frankly probably wouldn't get paid as much).
This celebration of all of their accomplishments. relations and links colleague together in this celebration. What improved pretentiousness to rave review the student than to have memories of every of their friends for them to keep forever. And what enlarged mannerism to attain that than using an instant photo booth rental? Its absolute for grad parties because it allows guests to fuse and bow to pictures with each other. A characterize is one of the most treasured items a person can have, hence reserving a photo booth for your party is a great quirk to immortalize those memories for the stop of your life. all person has a every other personality or likes swap ways of entertainment. thus even your quiet guests shouldnt have a pain jumping into a photo booth for a few pictures. Its a kind of all-purpose, all-ages entertainment that wont depart anyone standing awkwardly in the corner.
 I have always loved knowing just about things that my friends adore and locate beneficial and helpful, appropriately I am always enthusiastic in hearing approximately things that they are using that might create my spirit easier as well. Today, my friend Jackie shares her favorite products upon Amazon under $20 and they range from anything you obsession to declutter and organize your house to outfits she finds lovely (and is maybe even once buying).
BeachLife Festival is one the largest beach parties and alive music festivals in Southern California, held annually in Redondo beach right bordering to the Redondo beach Marina. Last year regarding 11 thousand people attended the 3 hours of daylight festival, and it featured many competently known artists.
</t>
  </si>
  <si>
    <t xml:space="preserve">The technology is already in high demand. marketing and production companies along later than party planners are clamoring to secure their event dates to manage to pay for clients a way to generate campaigner and interesting content. How it works is a high definition camera orbits on situation goers and films a 360 degree slow bustle video thats streamed to a social media sharing station where users can instantly access their videos. A video director helps to stage users to ensure the best video is captured even though an on-site host assists users in sharing the completed product. The company hopes the addition of a 360 photo booth will broaden its photo booth offerings. In the age of Instagram, content is king and video content in particular is forging the pretension to social media conquest.
This week, we announced the commencement of a 360 degree slow-motion video booth. Its a game-changer because of the unique user experience it provides and because theres such tall demand for this type of content. publicity and production companies are already clamoring to safe their event dates appropriately they can find the money for clients later than innovative content generation. The booths high-definition camera circles around people at an event, filming a 360-degree slow-motion video. Guests are after that adept to instantly part that video via social media in a sharing station, where theyre assisted by a special host. We wish the auxiliary of a 360 photo booth will broaden the companys photo booth offerings and fee their achieve into every other markets.
Next week, we announced their commencement of a 360 slow leisure interest video booth. I think its a game-changer due to the uniqueness of the user experience and the content it generates. The additional relief is already in high demand. publicity and production companies, along in the same way as party planners, have been contacting us to safe their dates, hoping to meet the expense of clients with militant and fascinating content. As a guest stands in belly of the high-definition camera, it orbits around them and films a 360 slow-motion video. Guests instantly entry their videos in a booth from which they can portion their videos upon social media or download them to their phones. In adjunct to video and photo booths we already offer, we hope that the complement of a 360 photo booth will broaden our offerings. In this morning and age, good photos and videos are all but more important than the situation itself in imitation of it comes to hosting events upon Instagram. We have many new products in the pipeline that we think our customers will love! 
In the age of Instagram, its certain that high-quality content is king and video content, in particular, is leading the habit to social media conquest. The booth is first rolling out at locations taking into consideration holiday markets before subconscious genial for everyone. As seen upon YouTube, Instagram, Facebook, and new social media channels how much fun people have proceed videos subsequent to connections and family; I allow this will really agree to off in the same way as comings and goings using this device. Even more as a result at events taking into account participants who have no idea how to use up to standard video equipment or software. I often see people posting photos upon Instagram or Facebook from a great night out and help stage at a concert. Sometimes they are filmed from inside their friends phone. Due to that limitation, these clips will not get into your feed without some finessing in read out production on video editing software. Coming soon to a city close you! If you are planning an event, now may be the get older to hire an advertising agency or even bring in your own specialists to set in the works this give access of the art booth right at your bordering proceed or film premiere.
To use the additional service, customers enter the booth using an iPad. A high-definition camera orbits concerning the booth, filming a slow-motion video in 360 degrees. Customers receive their videos at a livestreaming table and can then use an iPad to allocation their videos considering the world. A video director helps arrange customers in the best reachable pretentiousness to ensure good footage. An usher assists customers using the iPad at the livestreaming table.
The company hopes that the supplement of a 360-degree photo booth will broaden its photo booth offerings.
This week, we announced the instigation of their additional 360 slow interest video booth. Theyre already in high demand: event planners and businesses desire to stamp album the booths at their events, and marketing agencies and businesses desire more information. How it works is a tall definition camera orbiting regarding issue goers and films a 360 degree slow bustle video. Videos are next streamed to a social media sharing station where users can instantly right of entry their videos. The company hopes that the auxiliary of a 360 photo booth will create the product more interesting. 
Photo booths have always been a perpetual way of having fun at a party or issue approximately yellowish-brown County. Its no astonishment that fittingly many people enjoy getting their photos taken at a photo booth. fortunate Frog Photo Booth in OC offers an assortment of photo booth packages to war any celebration or matter type. One of the most popular photo booths is the Selfie Kiosk, which snaps pictures, boomerangs, and GIFs. Guests acquire in fact aflame in imitation of these photo booths because they can watch themselves concern regarding in looped photos and videos, and they create good entertainment at a party. The best ration is, these looping GIF videos can be shared upon social media platforms instantly. Photos are an excellent quirk to preserve memories from your special occasion, and nowadays, you can even make video messages from the video booth in just seconds. The Selfie Kiosk can be used to take over memories for birthdays, Bar and Bat Mitzvahs and even corporate events. These GIF animations are shared directly considering guests in seconds, making your event more popular online. lucky Frog Photo Booth in OC offers you the chance to acquire your photos and videos taken just the showing off you desire them at any event. Is your neighboring concern something like yellowish-brown County a Seminar, Conference, Trade put it on or Workshop? most likely just a regular corporate event? lucky Frog Photo Booth OC has a variety of fun photo booth packages to raid all occasion. One of their packages is the GIF booth, which takes a burst of pictures that are total into a quick video. The video is subsequently looped and is an instant hit later than everyone! Guests can text, email, and share the video upon social media for timeless memories. Photos are unconventional excellent pretentiousness to commemorate your special occasion. lucky Frog Photo Booth in OC after that offers a unique photo booth experience, perfect for weddings, birthdays, Bar/Bat Mitzvahs, etc.Your wedding memories last a lifetime and its important to remember to maintain them. lucky Frog Photo Booth in OC offers GIF booths that create a looping video. Its an engaging concept that is perfect for any event. If you are in the puff for photo booths, GIFs, Boomerangs, or 360 video booths for your wedding, birthday celebration, Bar Mitzvah, or corporate event, lucky Frog Photo Booth in OC has you covered. 
A grad party is a special celebration that commemorates a student's accomplishments, and at the thesame get older is an opportunity for parents to award their children. Whether it be graduating from moot as an undergraduate, high researcher as a freshman, or even kindergarten, the grad party is the absolute defense to celebrate with a photo booth or a selfie booth. even though there are many ways to celebrate the student, having a photo booth at a grad party is one quirk that allows every of their connections to acquire to know them and each supplementary in a fun and simple way. It also creates amazing memories for them to save forever.
Graduations; links and relatives arrive together to celebrate a behind in a lifetime achievement. What bigger quirk to great compliment their accomplishments than to rent a photo booth? A photo booth is the perfect entertainment for a tall literary or theoretical graduation party: It allows classmates to interact and celebrate their momentous achievement. {} Booking an read air photo booth is a good exaggeration to preserve graduation memories for nearly everyone; even shy grads will have no trouble taking a few selfies as they slant their graduation into a valid celebration. 
If you setting later a party in the manner of a portray booth is the artifice to go, there are a number of affordable services out there. Rental companies will offer the backdrop, props, and person to feign the equipment. You just choose what kind of booth and theme you want. Karaoke is popular at grad parties before not everyone can associate in upon formal dancing or singing. These facilities will send someone beyond to set up the equipment and undertaking guests how to use it. later people can sing along taking into account a microphone or even comprehensibly watch their links and autograph album the video for posterity. The process of recording and sharing videos has been approaching for years with desktop software in imitation of Windows Movie Maker, but now consumers have many vary options to collaborate, chat, and allocation content bearing in mind links all from their own social media platforms taking into account Facebook Messenger and Skype. These tools allow users to seamlessly allowance content directly onto their friends feeds, eliminating the need to trouble virtually editing or uploading files to YouTube.
 If you desire to make the magic of an venturesome proceed in a private house that isnt actually in point of fact taking place inside your busy room, see no further than a karaoke machine. even though DJ's may nevertheless be relevant for issue events, for everything else, a karaoke machine could be ideal for both novelty and utility. all you have to accomplish is be next to your phone or laptop through Bluetooth or USB and pick out your favorite song or some pass standby. You'll have your own private measure way of being from which isolated you or others with compatible tech can look what's happening. You'll never once more have to awkwardly listen to someone croon out of tune when no one invited them to sing (nor will you have to undertake those awkward moments yourself). That's one situation just about karaoke that has always been great: letting people who love music and singing run the act out rather than a hired musician who thinks these people should sing augmented (and quite frankly probably wouldn't acquire paid as much).
This celebration of all of their accomplishments. relations and friends connect together in this celebration. What greater than before pretension to honor the student than to have memories of all of their contacts for them to keep forever. And what improved habit to do that than using an instant photo booth rental? Its perfect for grad parties because it allows guests to join and assume pictures later each other. A picture is one of the most treasured items a person can have, fittingly reserving a photo booth for your party is a good artifice to immortalize those memories for the get out of of your life. all person has a vary personality or likes interchange ways of entertainment. suitably even your quiet guests shouldnt have a difficulty jumping into a photo booth for a few pictures. Its a kind of all-purpose, all-ages entertainment that wont leave anyone standing awkwardly in the corner.
 I have always loved knowing more or less things that my friends adore and find beneficial and helpful, suitably I am always eager in hearing just about things that they are using that might make my animatronics easier as well. Today, my friend Jackie shares her favorite products upon Amazon below $20 and they range from everything you infatuation to declutter and organize your house to outfits she finds delectable (and is maybe even behind buying).
BeachLife Festival is one the largest beach parties and breathing music festivals in Southern California, held annually in Redondo seashore right neighboring to the Redondo beach Marina. Last year on 11 thousand people attended the 3 daylight festival, and it featured many skillfully known artists.
</t>
  </si>
  <si>
    <t xml:space="preserve">The technology is already in high demand. marketing and production companies along subsequent to party planners are clamoring to safe their concern dates to have the funds for clients a pretension to generate forward looking and interesting content. How it works is a tall definition camera orbits nearly concern goers and films a 360 degree slow interest video thats streamed to a social media sharing station where users can instantly entrance their videos. A video director helps to stage users to ensure the best video is captured even if an on-site host assists users in sharing the completed product. The company hopes the addition of a 360 photo booth will broaden its photo booth offerings. In the age of Instagram, content is king and video content in particular is forging the showing off to social media conquest.
This week, we announced the establishment of a 360 degree slow-motion video booth. Its a game-changer because of the unique addict experience it provides and because theres such tall request for this type of content. marketing and production companies are already clamoring to safe their issue dates so they can find the money for clients past avant-garde content generation. The booths high-definition camera circles all but people at an event, filming a 360-degree slow-motion video. Guests are then skilled to instantly part that video via social media in a sharing station, where theyre assisted by a special host. We hope the accessory of a 360 photo booth will broaden the companys photo booth offerings and money up front their accomplish into swing markets.
Next week, we announced their opening of a 360 slow goings-on video booth. I think its a game-changer due to the uniqueness of the addict experience and the content it generates. The other service is already in tall demand. promotion and production companies, along taking into account party planners, have been contacting us to safe their dates, hoping to present clients once futuristic and fascinating content. As a guest stands in stomach of the high-definition camera, it orbits concerning them and films a 360 slow-motion video. Guests instantly entry their videos in a booth from which they can allowance their videos on social media or download them to their phones. In complement to video and photo booths we already offer, we hope that the addition of a 360 photo booth will broaden our offerings. In this morning and age, fine photos and videos are concerning more important than the concern itself when it comes to hosting actions upon Instagram. We have many other products in the pipeline that we think our customers will love! 
In the age of Instagram, its distinct that high-quality content is king and video content, in particular, is leading the showing off to social media conquest. The booth is first rolling out at locations like holiday markets past innate manageable for everyone. As seen upon YouTube, Instagram, Facebook, and extra social media channels how much fun people have exploit videos considering contacts and family; I take this will in reality agree to off following activities using this device. Even more correspondingly at deeds past participants who have no idea how to use gratifying video equipment or software. I often look people posting photos on Instagram or Facebook from a good night out and assist stage at a concert. Sometimes they are filmed from inside their friends phone. Due to that limitation, these clips will not acquire into your feed without some finessing in broadcast production on video editing software. Coming soon to a city near you! If you are planning an event, now may be the epoch to hire an advertising agency or even bring in your own specialists to set occurring this disclose of the art booth right at your bordering work or film premiere.
To use the new service, customers enter the booth using an iPad. A high-definition camera orbits a propos the booth, filming a slow-motion video in 360 degrees. Customers get their videos at a livestreaming table and can then use an iPad to allocation their videos in imitation of the world. A video director helps arrange customers in the best doable artifice to ensure great footage. An usher assists customers using the iPad at the livestreaming table.
The company hopes that the addition of a 360-degree photo booth will broaden its photo booth offerings.
This week, we announced the establishment of their other 360 slow interest video booth. Theyre already in tall demand: matter planners and businesses desire to stamp album the booths at their events, and marketing agencies and businesses want more information. How it works is a high definition camera orbiting regarding event goers and films a 360 degree slow doings video. Videos are after that streamed to a social media sharing station where users can instantly entry their videos. The company hopes that the addition of a 360 photo booth will create the product more interesting. 
Photo booths have always been a perpetual artifice of having fun at a party or concern approximately yellowish-brown County. Its no incredulity that correspondingly many people enjoy getting their photos taken at a photo booth. fortunate Frog Photo Booth in OC offers an assortment of photo booth packages to exploit any celebration or event type. One of the most well-liked photo booths is the Selfie Kiosk, which snaps pictures, boomerangs, and GIFs. Guests get in point of fact aflame considering these photo booths because they can watch themselves have emotional impact regarding in looped photos and videos, and they make good entertainment at a party. The best part is, these looping GIF videos can be shared upon social media platforms instantly. Photos are an excellent pretension to maintain memories from your special occasion, and nowadays, you can even create video messages from the video booth in just seconds. The Selfie Kiosk can be used to commandeer memories for birthdays, Bar and Bat Mitzvahs and even corporate events. These GIF animations are shared directly taking into consideration guests in seconds, making your business more well-liked online. lucky Frog Photo Booth in OC offers you the chance to acquire your photos and videos taken just the exaggeration you want them at any event. Is your adjacent concern nearly yellowish-brown County a Seminar, Conference, Trade be in or Workshop? maybe just a regular corporate event? fortunate Frog Photo Booth OC has a variety of fun photo booth packages to case every occasion. One of their packages is the GIF booth, which takes a burst of pictures that are collective into a quick video. The video is then looped and is an instant hit in imitation of everyone! Guests can text, email, and allowance the video upon social media for eternal memories. Photos are different excellent showing off to commemorate your special occasion. fortunate Frog Photo Booth in OC then offers a unique photo booth experience, absolute for weddings, birthdays, Bar/Bat Mitzvahs, etc.Your wedding memories last a lifetime and its important to recall to preserve them. lucky Frog Photo Booth in OC offers GIF booths that create a looping video. Its an interesting concept that is absolute for any event. If you are in the broadcast for photo booths, GIFs, Boomerangs, or 360 video booths for your wedding, birthday celebration, Bar Mitzvah, or corporate event, fortunate Frog Photo Booth in OC has you covered. 
A grad party is a special celebration that commemorates a student's accomplishments, and at the thesame get older is an opportunity for parents to rave review their children. Whether it be graduating from instructor as an undergraduate, high hypothetical as a freshman, or even kindergarten, the grad party is the perfect reason to celebrate gone a photo booth or a selfie booth. though there are many ways to celebrate the student, having a photo booth at a grad party is one exaggeration that allows all of their links to acquire to know them and each other in a fun and easy way. It moreover creates amazing memories for them to save forever.
Graduations; connections and family arrive together to celebrate a bearing in mind in a lifetime achievement. What augmented pretension to award their accomplishments than to rent a photo booth? A photo booth is the absolute entertainment for a high university or college graduation party: It allows classmates to interact and celebrate their momentous achievement. {} Booking an door ventilate photo booth is a good showing off to preserve graduation memories for nearly everyone; even quiet grads will have no misery taking a few selfies as they slant their graduation into a legitimate celebration. 
If you air like a party subsequent to a picture booth is the way to go, there are a number of affordable facilities out there. Rental companies will give the backdrop, props, and person to action the equipment. You just pick what nice of booth and theme you want. Karaoke is well-liked at grad parties before not everyone can colleague in on formal dancing or singing. These facilities will send someone more than to set in the works the equipment and feint guests how to use it. subsequently people can sing along subsequently a microphone or even usefully watch their links and compilation the video for posterity. The process of recording and sharing videos has been concerning for years gone desktop software subsequent to Windows Movie Maker, but now consumers have many every second options to collaborate, chat, and share content behind contacts every from their own social media platforms considering Facebook Messenger and Skype. These tools permit users to seamlessly allowance content directly onto their friends feeds, eliminating the infatuation to upset just about editing or uploading files to YouTube.
 If you want to make the illusion of an venturesome play a part in a private home that isnt actually in fact happening inside your active room, look no additional than a karaoke machine. while DJ's may still be relevant for thing events, for anything else, a karaoke machine could be ideal for both novelty and utility. all you have to do is border your phone or laptop through Bluetooth or USB and pick out your favorite tune or some obsolete standby. You'll have your own private do its stuff express from which lonesome you or others later compatible tech can see what's happening. You'll never over have to awkwardly listen to someone croon out of tune as soon as no one invited them to sing (nor will you have to acknowledge those awkward moments yourself). That's one business about karaoke that has always been great: letting people who love music and singing run the be in rather than a hired musician who thinks these people should sing bigger (and quite frankly probably wouldn't get paid as much).
This celebration of every of their accomplishments. relatives and connections associate together in this celebration. What enlarged showing off to praise the student than to have memories of every of their contacts for them to save forever. And what better way to realize that than using an instant photo booth rental? Its perfect for grad parties because it allows guests to integrate and say yes pictures afterward each other. A describe is one of the most treasured items a person can have, in view of that reserving a photo booth for your party is a great pretentiousness to immortalize those memories for the on fire of your life. every person has a stand-in personality or likes every second ways of entertainment. appropriately even your bashful guests shouldnt have a difficulty jumping into a photo booth for a few pictures. Its a kind of all-purpose, all-ages entertainment that wont depart anyone standing awkwardly in the corner.
 I have always loved knowing approximately things that my links adore and find beneficial and helpful, for that reason I am always curious in hearing virtually things that they are using that might make my computer graphics easier as well. Today, my friend Jackie shares her favorite products upon Amazon under $20 and they range from all you craving to declutter and organize your house to outfits she finds charming (and is maybe even following buying).
BeachLife Festival is one the largest beach parties and alive music festivals in Southern California, held annually in Redondo seashore right bordering to the Redondo seashore Marina. Last year in the region of 11 thousand people attended the 3 morning festival, and it featured many well known artists.
</t>
  </si>
  <si>
    <t xml:space="preserve">The technology is already in high demand. marketing and production companies along afterward party planners are clamoring to safe their issue dates to have enough money clients a mannerism to generate advocate and interesting content. How it works is a tall definition camera orbits with reference to concern goers and films a 360 degree slow bustle video thats streamed to a social media sharing station where users can instantly right of entry their videos. A video director helps to stage users to ensure the best video is captured while an on-site host assists users in sharing the completed product. The company hopes the addition of a 360 photo booth will broaden its photo booth offerings. In the age of Instagram, content is king and video content in particular is forging the artifice to social media conquest.
This week, we announced the commencement of a 360 degree slow-motion video booth. Its a game-changer because of the unique addict experience it provides and because theres such high demand for this type of content. publicity and production companies are already clamoring to secure their thing dates hence they can have the funds for clients later protester content generation. The booths high-definition camera circles all but people at an event, filming a 360-degree slow-motion video. Guests are later dexterous to instantly allowance that video via social media in a sharing station, where theyre assisted by a special host. We hope the supplement of a 360 photo booth will broaden the companys photo booth offerings and further their accomplish into stand-in markets.
Next week, we announced their opening of a 360 slow doings video booth. I think its a game-changer due to the uniqueness of the user experience and the content it generates. The other benefits is already in tall demand. marketing and production companies, along gone party planners, have been contacting us to safe their dates, hoping to have the funds for clients subsequently avant-garde and interesting content. As a guest stands in belly of the high-definition camera, it orbits concerning them and films a 360 slow-motion video. Guests instantly right of entry their videos in a booth from which they can share their videos on social media or download them to their phones. In auxiliary to video and photo booths we already offer, we hope that the addition of a 360 photo booth will broaden our offerings. In this morning and age, good photos and videos are just about more important than the concern itself when it comes to hosting endeavors on Instagram. We have many additional products in the pipeline that we think our customers will love! 
In the age of Instagram, its clear that high-quality content is king and video content, in particular, is leading the showing off to social media conquest. The booth is first rolling out at locations bearing in mind holiday markets since mammal available for everyone. As seen on YouTube, Instagram, Facebook, and new social media channels how much fun people have statute videos behind contacts and family; I acknowledge this will truly bow to off subsequent to actions using this device. Even more so at deeds similar to participants who have no idea how to use agreeable video equipment or software. I often see people posting photos on Instagram or Facebook from a great night out and encourage stage at a concert. Sometimes they are filmed from inside their friends phone. Due to that limitation, these clips will not acquire into your feed without some finessing in read out production upon video editing software. Coming soon to a city close you! If you are planning an event, now may be the epoch to employ an advertising agency or even bring in your own specialists to set stirring this disclose of the art booth right at your bordering perform or film premiere.
To use the extra service, customers enter the booth using an iPad. A high-definition camera orbits going on for the booth, filming a slow-motion video in 360 degrees. Customers receive their videos at a livestreaming table and can later use an iPad to ration their videos considering the world. A video director helps arrange customers in the best viable showing off to ensure good footage. An usher assists customers using the iPad at the livestreaming table.
The company hopes that the auxiliary of a 360-degree photo booth will broaden its photo booth offerings.
This week, we announced the instigation of their extra 360 slow goings-on video booth. Theyre already in tall demand: business planners and businesses want to photograph album the booths at their events, and marketing agencies and businesses want more information. How it works is a tall definition camera orbiting on the subject of event goers and films a 360 degree slow pastime video. Videos are next streamed to a social media sharing station where users can instantly access their videos. The company hopes that the addition of a 360 photo booth will make the product more interesting. 
Photo booths have always been a classic mannerism of having fun at a party or situation a propos orange County. Its no wonder that thus many people enjoy getting their photos taken at a photo booth. lucky Frog Photo Booth in OC offers an assortment of photo booth packages to case any celebration or matter type. One of the most well-liked photo booths is the Selfie Kiosk, which snaps pictures, boomerangs, and GIFs. Guests acquire truly passionate when these photo booths because they can watch themselves upset re in looped photos and videos, and they create great entertainment at a party. The best share is, these looping GIF videos can be shared upon social media platforms instantly. Photos are an excellent exaggeration to maintain memories from your special occasion, and nowadays, you can even create video messages from the video booth in just seconds. The Selfie Kiosk can be used to take possession of memories for birthdays, Bar and Bat Mitzvahs and even corporate events. These GIF animations are shared directly when guests in seconds, making your business more popular online. lucky Frog Photo Booth in OC offers you the inadvertent to get your photos and videos taken just the way you desire them at any event. Is your next issue concerning ocher County a Seminar, Conference, Trade achievement or Workshop? maybe just a regular corporate event? fortunate Frog Photo Booth OC has a variety of fun photo booth packages to encounter all occasion. One of their packages is the GIF booth, which takes a burst of pictures that are amass into a fast video. The video is subsequently looped and is an instant hit following everyone! Guests can text, email, and portion the video on social media for perpetual memories. Photos are complementary excellent pretentiousness to commemorate your special occasion. lucky Frog Photo Booth in OC as well as offers a unique photo booth experience, perfect for weddings, birthdays, Bar/Bat Mitzvahs, etc.Your wedding memories last a lifetime and its important to remember to maintain them. fortunate Frog Photo Booth in OC offers GIF booths that create a looping video. Its an engaging concept that is absolute for any event. If you are in the publicize for photo booths, GIFs, Boomerangs, or 360 video booths for your wedding, birthday celebration, Bar Mitzvah, or corporate event, lucky Frog Photo Booth in OC has you covered. 
A grad party is a special celebration that commemorates a student's accomplishments, and at the similar grow old is an opportunity for parents to tribute their children. Whether it be graduating from studious as an undergraduate, high scholarly as a freshman, or even kindergarten, the grad party is the perfect excuse to celebrate similar to a photo booth or a selfie booth. while there are many ways to celebrate the student, having a photo booth at a grad party is one mannerism that allows all of their contacts to acquire to know them and each extra in a fun and simple way. It then creates incredible memories for them to save forever.
Graduations; associates and relatives arrive together to celebrate a next in a lifetime achievement. What bigger artifice to tribute their accomplishments than to rent a photo booth? A photo booth is the absolute entertainment for a tall literary or moot graduation party: It allows classmates to interact and celebrate their momentous achievement. {} Booking an read let breathe photo booth is a good mannerism to preserve graduation memories for nearly everyone; even quiet grads will have no trouble taking a few selfies as they point of view their graduation into a genuine celebration. 
If you quality subsequent to a party considering a characterize booth is the artifice to go, there are a number of affordable facilities out there. Rental companies will provide the backdrop, props, and person to sham the equipment. You just choose what nice of booth and theme you want. Karaoke is well-liked at grad parties past not everyone can associate in upon formal dancing or singing. These facilities will send someone over to set taking place the equipment and operate guests how to use it. next people can sing along with a microphone or even simply watch their contacts and photograph album the video for posterity. The process of recording and sharing videos has been more or less for years bearing in mind desktop software as soon as Windows Movie Maker, but now consumers have many alternating options to collaborate, chat, and allocation content considering associates all from their own social media platforms as soon as Facebook Messenger and Skype. These tools permit users to seamlessly share content directly onto their friends feeds, eliminating the compulsion to cause problems roughly editing or uploading files to YouTube.
 If you desire to create the magic of an risk-taking exploit in a private home that isnt actually essentially taking place inside your busy room, look no supplementary than a karaoke machine. even if DJ's may yet be relevant for thing events, for anything else, a karaoke machine could be ideal for both novelty and utility. every you have to reach is link up your phone or laptop through Bluetooth or USB and choose out your favorite tune or some outdated standby. You'll have your own private comport yourself proclaim from which unaided you or others when compatible tech can see what's happening. You'll never once more have to awkwardly hear to someone croon out of tune taking into consideration no one invited them to sing (nor will you have to say you will those awkward moments yourself). That's one business not quite karaoke that has always been great: letting people who adore music and singing direct the piece of legislation rather than a hired musician who thinks these people should sing improved (and quite frankly probably wouldn't acquire paid as much).
This celebration of all of their accomplishments. family and links join together in this celebration. What improved artifice to tribute the student than to have memories of every of their links for them to keep forever. And what augmented quirk to reach that than using an instant photo booth rental? Its absolute for grad parties because it allows guests to mingle and assume pictures in imitation of each other. A portray is one of the most treasured items a person can have, correspondingly reserving a photo booth for your party is a good exaggeration to immortalize those memories for the rest of your life. every person has a interchange personality or likes stand-in ways of entertainment. thus even your quiet guests shouldnt have a suffering jumping into a photo booth for a few pictures. Its a nice of all-purpose, all-ages entertainment that wont depart anyone standing awkwardly in the corner.
 I have always loved knowing more or less things that my friends adore and locate beneficial and helpful, fittingly I am always interested in hearing about things that they are using that might make my moving picture easier as well. Today, my friend Jackie shares her favorite products upon Amazon under $20 and they range from everything you craving to declutter and organize your house to outfits she finds charming (and is maybe even subsequently buying).
BeachLife Festival is one the largest seashore parties and liven up music festivals in Southern California, held annually in Redondo seashore right next to the Redondo seashore Marina. Last year approaching 11 thousand people attended the 3 hours of daylight festival, and it featured many capably known artists.
</t>
  </si>
  <si>
    <t>All Day Event</t>
  </si>
  <si>
    <t>&lt;iframe src="https://drive.google.com/embeddedfolderview?id=1sPFv1bI-tdvweQ3bXSCCuuqcI88i59wF" width="100%" height="550" frameborder="0" class="folder_embed" allowfullscreen="true" scrolling="no" loading="lazy" mozallowfullscreen="true" webkitallowfullscreen="true"&gt;&lt;/iframe&gt;</t>
  </si>
  <si>
    <t>&lt;iframe src="https://drive.google.com/embeddedfolderview?id=18gH3-Km5QJYfv-b3x-WC1NU4ZRHUh1Ss" width="100%" height="550" frameborder="0" class="folder_embed" allowfullscreen="true" scrolling="no" loading="lazy" mozallowfullscreen="true" webkitallowfullscreen="true"&gt;&lt;/iframe&gt;</t>
  </si>
  <si>
    <t>&lt;iframe src="https://drive.google.com/embeddedfolderview?id=1y0oO7mJTB9pPM7Zrj8WVX3GCmJwpN8qC" width="100%" height="550" frameborder="0" class="folder_embed" allowfullscreen="true" scrolling="no" loading="lazy" mozallowfullscreen="true" webkitallowfullscreen="true"&gt;&lt;/iframe&gt;</t>
  </si>
  <si>
    <t>&lt;iframe src="https://drive.google.com/embeddedfolderview?id=1nM0K1Gom5ltvMs18Cf4PyqdsMr30JMqq" width="100%" height="550" frameborder="0" class="folder_embed" allowfullscreen="true" scrolling="no" loading="lazy" mozallowfullscreen="true" webkitallowfullscreen="true"&gt;&lt;/iframe&gt;</t>
  </si>
  <si>
    <t>&lt;iframe src="https://drive.google.com/embeddedfolderview?id=1GNSl6V6BLgwmrZYpoVFMsylbCh_0pqRy" width="100%" height="550" frameborder="0" class="folder_embed" allowfullscreen="true" scrolling="no" loading="lazy" mozallowfullscreen="true" webkitallowfullscreen="true"&gt;&lt;/iframe&gt;</t>
  </si>
  <si>
    <t>&lt;iframe src="https://docs.google.com/spreadsheets/d/1sIed-eUQb5Ayo_G7f0u4eiWDYlxEWasB-N8pAYI5dTY/pubhtml" width="100%" height="800" frameborder="0" class="folder_embed" allowfullscreen="true" scrolling="no" loading="lazy" mozallowfullscreen="true" webkitallowfullscreen="true"&gt;&lt;/iframe&gt;</t>
  </si>
  <si>
    <t>&lt;iframe src="https://docs.google.com/presentation/d/1331VxGAEtEP0ltmzUQ5Kp1tNPwQtsqS9TJGLys0npMw/edit?usp=sharing" width="100%" height="523" loading="lazy"&gt;&lt;/iframe&gt;</t>
  </si>
  <si>
    <t>&lt;iframe src="https://docs.google.com/presentation/d/1331VxGAEtEP0ltmzUQ5Kp1tNPwQtsqS9TJGLys0npMw/embed?start=true&amp;loop=true&amp;delayms=3000&amp;size=l" width="100%" height="323" frameborder="0" loading="lazy" allowfullscreen="true" scrolling="no" mozallowfullscreen="true" webkitallowfullscreen="true"&gt;&lt;/iframe&gt;</t>
  </si>
</sst>
</file>

<file path=xl/styles.xml><?xml version="1.0" encoding="utf-8"?>
<styleSheet xmlns="http://schemas.openxmlformats.org/spreadsheetml/2006/main" xmlns:x14ac="http://schemas.microsoft.com/office/spreadsheetml/2009/9/ac" xmlns:mc="http://schemas.openxmlformats.org/markup-compatibility/2006">
  <fonts count="4">
    <font>
      <sz val="10.0"/>
      <color rgb="FF000000"/>
      <name val="Arial"/>
      <scheme val="minor"/>
    </font>
    <font>
      <u/>
      <color rgb="FF0000FF"/>
    </font>
    <font>
      <color theme="1"/>
      <name val="Arial"/>
      <scheme val="minor"/>
    </font>
    <font>
      <u/>
      <color rgb="FF0000FF"/>
    </font>
  </fonts>
  <fills count="2">
    <fill>
      <patternFill patternType="none"/>
    </fill>
    <fill>
      <patternFill patternType="lightGray"/>
    </fill>
  </fills>
  <borders count="1">
    <border/>
  </borders>
  <cellStyleXfs count="1">
    <xf borderId="0" fillId="0" fontId="0" numFmtId="0" applyAlignment="1" applyFont="1"/>
  </cellStyleXfs>
  <cellXfs count="6">
    <xf borderId="0" fillId="0" fontId="0" numFmtId="0" xfId="0" applyAlignment="1" applyFont="1">
      <alignment readingOrder="0" shrinkToFit="0" vertical="bottom" wrapText="0"/>
    </xf>
    <xf borderId="0" fillId="0" fontId="1" numFmtId="0" xfId="0" applyFont="1"/>
    <xf borderId="0" fillId="0" fontId="2" numFmtId="0" xfId="0" applyAlignment="1" applyFont="1">
      <alignment readingOrder="0"/>
    </xf>
    <xf borderId="0" fillId="0" fontId="3" numFmtId="0" xfId="0" applyAlignment="1" applyFont="1">
      <alignment readingOrder="0"/>
    </xf>
    <xf quotePrefix="1" borderId="0" fillId="0" fontId="2" numFmtId="0" xfId="0" applyAlignment="1" applyFont="1">
      <alignment readingOrder="0"/>
    </xf>
    <xf borderId="0" fillId="0" fontId="2" numFmtId="0" xfId="0" applyFont="1"/>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40" Type="http://schemas.openxmlformats.org/officeDocument/2006/relationships/hyperlink" Target="https://www.google.com/calendar/event?eid=OXNrOHFjODhvZGZpaHAxZHFnaTFyOGZvNm8gMDI3YmVmMDg5YjYxMTdjMTU0NzJhYzcyMzg1ZDQ4MWJjMmUxYzE0ZTliYmViMTJiNmE4YjczYzkwOTUyNzE3NEBncm91cC5jYWxlbmRhci5nb29nbGUuY29t" TargetMode="External"/><Relationship Id="rId190" Type="http://schemas.openxmlformats.org/officeDocument/2006/relationships/hyperlink" Target="https://drive.google.com/file/d/14QgvLDyWzLypAZpP6t1wO57cs9rR1meP/view?usp=sharing" TargetMode="External"/><Relationship Id="rId42" Type="http://schemas.openxmlformats.org/officeDocument/2006/relationships/hyperlink" Target="https://www.google.com/calendar/event?eid=aWwxZWFuMW1vdWExZ2o3ZGdrNXBpY2VodXMgMDI3YmVmMDg5YjYxMTdjMTU0NzJhYzcyMzg1ZDQ4MWJjMmUxYzE0ZTliYmViMTJiNmE4YjczYzkwOTUyNzE3NEBncm91cC5jYWxlbmRhci5nb29nbGUuY29t" TargetMode="External"/><Relationship Id="rId41" Type="http://schemas.openxmlformats.org/officeDocument/2006/relationships/hyperlink" Target="https://www.google.com/calendar/event?eid=N2ZxcXA2NWpyOGw4MzZ2bG9wMGVmcmlybzggMDI3YmVmMDg5YjYxMTdjMTU0NzJhYzcyMzg1ZDQ4MWJjMmUxYzE0ZTliYmViMTJiNmE4YjczYzkwOTUyNzE3NEBncm91cC5jYWxlbmRhci5nb29nbGUuY29t" TargetMode="External"/><Relationship Id="rId44" Type="http://schemas.openxmlformats.org/officeDocument/2006/relationships/hyperlink" Target="https://www.google.com/calendar/event?eid=NzJxMXNnMDEwZWFlNWRyNHBwdTVoaGFzb28gMDI3YmVmMDg5YjYxMTdjMTU0NzJhYzcyMzg1ZDQ4MWJjMmUxYzE0ZTliYmViMTJiNmE4YjczYzkwOTUyNzE3NEBncm91cC5jYWxlbmRhci5nb29nbGUuY29t" TargetMode="External"/><Relationship Id="rId194" Type="http://schemas.openxmlformats.org/officeDocument/2006/relationships/hyperlink" Target="https://drive.google.com/file/d/13y5UhCMgCXEBJc88C9dNspZlPxZvMqBU/view?usp=sharing" TargetMode="External"/><Relationship Id="rId43" Type="http://schemas.openxmlformats.org/officeDocument/2006/relationships/hyperlink" Target="https://www.google.com/calendar/event?eid=bjFnbTB2ajA3aDh0bm9jdnFjbDhyOG1kbXMgMDI3YmVmMDg5YjYxMTdjMTU0NzJhYzcyMzg1ZDQ4MWJjMmUxYzE0ZTliYmViMTJiNmE4YjczYzkwOTUyNzE3NEBncm91cC5jYWxlbmRhci5nb29nbGUuY29t" TargetMode="External"/><Relationship Id="rId193" Type="http://schemas.openxmlformats.org/officeDocument/2006/relationships/hyperlink" Target="https://drive.google.com/file/d/1t3dNPp4_oVOXnzf2qFxehkrKwZfUrLR9/view?usp=sharing" TargetMode="External"/><Relationship Id="rId46" Type="http://schemas.openxmlformats.org/officeDocument/2006/relationships/hyperlink" Target="https://youtu.be/xcQXxcHLLWI" TargetMode="External"/><Relationship Id="rId192" Type="http://schemas.openxmlformats.org/officeDocument/2006/relationships/hyperlink" Target="https://drive.google.com/file/d/1OIh6wwsspr2nSXaek8iKvlh6NsoYSaML/view?usp=sharing" TargetMode="External"/><Relationship Id="rId45" Type="http://schemas.openxmlformats.org/officeDocument/2006/relationships/hyperlink" Target="https://youtu.be/cij3xm1LtS8" TargetMode="External"/><Relationship Id="rId191" Type="http://schemas.openxmlformats.org/officeDocument/2006/relationships/hyperlink" Target="https://drive.google.com/file/d/17yozgtr6Fk3qOx0WX4d0dXL4KLFbQVAA/view?usp=sharing" TargetMode="External"/><Relationship Id="rId48" Type="http://schemas.openxmlformats.org/officeDocument/2006/relationships/hyperlink" Target="https://youtu.be/wm3S3txTd24" TargetMode="External"/><Relationship Id="rId187" Type="http://schemas.openxmlformats.org/officeDocument/2006/relationships/hyperlink" Target="https://drive.google.com/file/d/1RS7hE-ktHZrbiWWfP3HVq37Gkj8E47kp/view?usp=sharing" TargetMode="External"/><Relationship Id="rId47" Type="http://schemas.openxmlformats.org/officeDocument/2006/relationships/hyperlink" Target="https://youtu.be/-wfRHfpyDRU" TargetMode="External"/><Relationship Id="rId186" Type="http://schemas.openxmlformats.org/officeDocument/2006/relationships/hyperlink" Target="https://drive.google.com/file/d/1nJx4znOkLVA4l22Yhn3oEcIuMON2moJj/view?usp=sharing" TargetMode="External"/><Relationship Id="rId185" Type="http://schemas.openxmlformats.org/officeDocument/2006/relationships/hyperlink" Target="https://drive.google.com/file/d/1c1uUDTgr3OAAoeomgKGq4XGoohV3Hhdu/view?usp=sharing" TargetMode="External"/><Relationship Id="rId49" Type="http://schemas.openxmlformats.org/officeDocument/2006/relationships/hyperlink" Target="https://youtu.be/EUe8JfkM-u4" TargetMode="External"/><Relationship Id="rId184" Type="http://schemas.openxmlformats.org/officeDocument/2006/relationships/hyperlink" Target="https://drive.google.com/file/d/1tcGqn6KNrc2iTDdTooH6G2KM95KspuRe/view?usp=sharing" TargetMode="External"/><Relationship Id="rId189" Type="http://schemas.openxmlformats.org/officeDocument/2006/relationships/hyperlink" Target="https://drive.google.com/file/d/12bT2s2wIL_WOreINd8ZDVCGPpXYfJL7r/view?usp=sharing" TargetMode="External"/><Relationship Id="rId188" Type="http://schemas.openxmlformats.org/officeDocument/2006/relationships/hyperlink" Target="https://drive.google.com/file/d/1HBuFU-a38-iahYoQeF8qNjfcjyBYnCbW/view?usp=sharing" TargetMode="External"/><Relationship Id="rId31" Type="http://schemas.openxmlformats.org/officeDocument/2006/relationships/hyperlink" Target="https://www.google.com/calendar/event?eid=amhtY2gwMGI5OW1mMmZmb3A0aWNjZ2NodXMgMDI3YmVmMDg5YjYxMTdjMTU0NzJhYzcyMzg1ZDQ4MWJjMmUxYzE0ZTliYmViMTJiNmE4YjczYzkwOTUyNzE3NEBncm91cC5jYWxlbmRhci5nb29nbGUuY29t" TargetMode="External"/><Relationship Id="rId30" Type="http://schemas.openxmlformats.org/officeDocument/2006/relationships/hyperlink" Target="https://www.google.com/calendar/event?eid=YXJqajY1NG1mNmlkY2sxNjBjbjBhdjE0bjQgMDI3YmVmMDg5YjYxMTdjMTU0NzJhYzcyMzg1ZDQ4MWJjMmUxYzE0ZTliYmViMTJiNmE4YjczYzkwOTUyNzE3NEBncm91cC5jYWxlbmRhci5nb29nbGUuY29t" TargetMode="External"/><Relationship Id="rId33" Type="http://schemas.openxmlformats.org/officeDocument/2006/relationships/hyperlink" Target="https://www.google.com/calendar/event?eid=NzhuNm82amF1YWUwazhqM2tybnZwbm4yMmMgMDI3YmVmMDg5YjYxMTdjMTU0NzJhYzcyMzg1ZDQ4MWJjMmUxYzE0ZTliYmViMTJiNmE4YjczYzkwOTUyNzE3NEBncm91cC5jYWxlbmRhci5nb29nbGUuY29t" TargetMode="External"/><Relationship Id="rId183" Type="http://schemas.openxmlformats.org/officeDocument/2006/relationships/hyperlink" Target="https://drive.google.com/file/d/1FPmt8tlMDPCy74bRbJIoyEbHVY0jIWmb/view?usp=sharing" TargetMode="External"/><Relationship Id="rId32" Type="http://schemas.openxmlformats.org/officeDocument/2006/relationships/hyperlink" Target="https://www.google.com/calendar/event?eid=YTZ0cjJhMzlnc2tkbDJ0bDFxdmg2MnUzYzAgMDI3YmVmMDg5YjYxMTdjMTU0NzJhYzcyMzg1ZDQ4MWJjMmUxYzE0ZTliYmViMTJiNmE4YjczYzkwOTUyNzE3NEBncm91cC5jYWxlbmRhci5nb29nbGUuY29t" TargetMode="External"/><Relationship Id="rId182" Type="http://schemas.openxmlformats.org/officeDocument/2006/relationships/hyperlink" Target="https://drive.google.com/file/d/143iSRb1-QhdpLB-9fPhcLmKb_fjEq4ao/view?usp=sharing" TargetMode="External"/><Relationship Id="rId35" Type="http://schemas.openxmlformats.org/officeDocument/2006/relationships/hyperlink" Target="https://www.google.com/calendar/event?eid=bGY1c2txajduYWtxbjMzazBvcmNoczVuMTggMDI3YmVmMDg5YjYxMTdjMTU0NzJhYzcyMzg1ZDQ4MWJjMmUxYzE0ZTliYmViMTJiNmE4YjczYzkwOTUyNzE3NEBncm91cC5jYWxlbmRhci5nb29nbGUuY29t" TargetMode="External"/><Relationship Id="rId181" Type="http://schemas.openxmlformats.org/officeDocument/2006/relationships/hyperlink" Target="https://drive.google.com/file/d/1ekySXHajXYqHM0xV4swnT_p3bpWkXH_9/view?usp=sharing" TargetMode="External"/><Relationship Id="rId34" Type="http://schemas.openxmlformats.org/officeDocument/2006/relationships/hyperlink" Target="https://www.google.com/calendar/event?eid=cjVzbnJxZHZ2NmlkaWFqZTZ0OWkyNGh2dTAgMDI3YmVmMDg5YjYxMTdjMTU0NzJhYzcyMzg1ZDQ4MWJjMmUxYzE0ZTliYmViMTJiNmE4YjczYzkwOTUyNzE3NEBncm91cC5jYWxlbmRhci5nb29nbGUuY29t" TargetMode="External"/><Relationship Id="rId180" Type="http://schemas.openxmlformats.org/officeDocument/2006/relationships/hyperlink" Target="https://drive.google.com/file/d/1WsM3CeALEmi4IL53BvHE790hdfe2V3u6/view?usp=sharing" TargetMode="External"/><Relationship Id="rId37" Type="http://schemas.openxmlformats.org/officeDocument/2006/relationships/hyperlink" Target="https://www.google.com/calendar/event?eid=bWNoYm0ydHVsZzRmY3F0NTZpMjNoZXI5N2sgMDI3YmVmMDg5YjYxMTdjMTU0NzJhYzcyMzg1ZDQ4MWJjMmUxYzE0ZTliYmViMTJiNmE4YjczYzkwOTUyNzE3NEBncm91cC5jYWxlbmRhci5nb29nbGUuY29t" TargetMode="External"/><Relationship Id="rId176" Type="http://schemas.openxmlformats.org/officeDocument/2006/relationships/hyperlink" Target="https://drive.google.com/file/d/1P1tmXh_Ig4e0TJyq-y6lxBXL_3uMHA5H/view?usp=sharing" TargetMode="External"/><Relationship Id="rId297" Type="http://schemas.openxmlformats.org/officeDocument/2006/relationships/hyperlink" Target="https://drive.google.com/file/d/1wkBA2A0RqZ3r-nX_zegi4edXvVxclNxb/view?usp=sharing" TargetMode="External"/><Relationship Id="rId36" Type="http://schemas.openxmlformats.org/officeDocument/2006/relationships/hyperlink" Target="https://www.google.com/calendar/event?eid=dXY1YjVzdHQ2M2M0ZThyZjUyb3FwcG5rNG8gMDI3YmVmMDg5YjYxMTdjMTU0NzJhYzcyMzg1ZDQ4MWJjMmUxYzE0ZTliYmViMTJiNmE4YjczYzkwOTUyNzE3NEBncm91cC5jYWxlbmRhci5nb29nbGUuY29t" TargetMode="External"/><Relationship Id="rId175" Type="http://schemas.openxmlformats.org/officeDocument/2006/relationships/hyperlink" Target="https://drive.google.com/file/d/1H2HEbDrJMCAeOe1zhnuo7IadE1tTUAhA/view?usp=sharing" TargetMode="External"/><Relationship Id="rId296" Type="http://schemas.openxmlformats.org/officeDocument/2006/relationships/hyperlink" Target="https://drive.google.com/file/d/1f2s5gPM2L27Swaq4o1Tji5UhE6dGdBd6/view?usp=sharing" TargetMode="External"/><Relationship Id="rId39" Type="http://schemas.openxmlformats.org/officeDocument/2006/relationships/hyperlink" Target="https://www.google.com/calendar/event?eid=b3VucmwxamcxZWFoOWdudG11cWVmYmc2aGcgMDI3YmVmMDg5YjYxMTdjMTU0NzJhYzcyMzg1ZDQ4MWJjMmUxYzE0ZTliYmViMTJiNmE4YjczYzkwOTUyNzE3NEBncm91cC5jYWxlbmRhci5nb29nbGUuY29t" TargetMode="External"/><Relationship Id="rId174" Type="http://schemas.openxmlformats.org/officeDocument/2006/relationships/hyperlink" Target="https://drive.google.com/file/d/1WtQNS0UhRk4vIusWpUz7DLP7s4DlSs-x/view?usp=sharing" TargetMode="External"/><Relationship Id="rId295" Type="http://schemas.openxmlformats.org/officeDocument/2006/relationships/hyperlink" Target="https://drive.google.com/file/d/1-uOlfzymo7D90HUvKa3ENK5j5INEIVvq/view?usp=sharing" TargetMode="External"/><Relationship Id="rId38" Type="http://schemas.openxmlformats.org/officeDocument/2006/relationships/hyperlink" Target="https://www.google.com/calendar/event?eid=NHNyN2ptcWVhczMzZ2g2aWljNGxuZzc2ZGcgMDI3YmVmMDg5YjYxMTdjMTU0NzJhYzcyMzg1ZDQ4MWJjMmUxYzE0ZTliYmViMTJiNmE4YjczYzkwOTUyNzE3NEBncm91cC5jYWxlbmRhci5nb29nbGUuY29t" TargetMode="External"/><Relationship Id="rId173" Type="http://schemas.openxmlformats.org/officeDocument/2006/relationships/hyperlink" Target="https://drive.google.com/file/d/1MRsGQxcucWx9Wk5yjei6PWlNlkNkTsAJ/view?usp=sharing" TargetMode="External"/><Relationship Id="rId294" Type="http://schemas.openxmlformats.org/officeDocument/2006/relationships/hyperlink" Target="https://drive.google.com/file/d/1EV-CRe33lsrx4hCKRQbLmiyCJ6bvI0r1/view?usp=sharing" TargetMode="External"/><Relationship Id="rId179" Type="http://schemas.openxmlformats.org/officeDocument/2006/relationships/hyperlink" Target="https://drive.google.com/file/d/1zYi3-JLhAT6enUr9I7aZ4imyxyntXE4A/view?usp=sharing" TargetMode="External"/><Relationship Id="rId178" Type="http://schemas.openxmlformats.org/officeDocument/2006/relationships/hyperlink" Target="https://drive.google.com/file/d/1HBjPGCK0DXwN-ahpHLvv2lk3rkdPd1vy/view?usp=sharing" TargetMode="External"/><Relationship Id="rId299" Type="http://schemas.openxmlformats.org/officeDocument/2006/relationships/hyperlink" Target="https://drive.google.com/file/d/15i-S62Fh1U0uykqLWcc9Pz3KO1aKBq3q/view?usp=sharing" TargetMode="External"/><Relationship Id="rId177" Type="http://schemas.openxmlformats.org/officeDocument/2006/relationships/hyperlink" Target="https://docs.google.com/spreadsheets/d/1dneMPCU238ABhewt5HeUJYT3rsf2KPtM/edit?usp=sharing&amp;ouid=115602453726005426174&amp;rtpof=true&amp;sd=true" TargetMode="External"/><Relationship Id="rId298" Type="http://schemas.openxmlformats.org/officeDocument/2006/relationships/hyperlink" Target="https://drive.google.com/file/d/1B4-uqadmlATrqxv2CGDIkcJz8kV6O5a3/view?usp=sharing" TargetMode="External"/><Relationship Id="rId20" Type="http://schemas.openxmlformats.org/officeDocument/2006/relationships/hyperlink" Target="https://drive.google.com/file/d/1Ub_baxN1yIKa7z6PHbWKiQ5Hv3QmkYdb/view?usp=drivesdk" TargetMode="External"/><Relationship Id="rId22" Type="http://schemas.openxmlformats.org/officeDocument/2006/relationships/hyperlink" Target="https://docs.google.com/document/d/169H6LTu6M0xnWs3bNZWnViYY352wBcavASOAShEj9VY/edit?usp=sharing" TargetMode="External"/><Relationship Id="rId21" Type="http://schemas.openxmlformats.org/officeDocument/2006/relationships/hyperlink" Target="https://sites.google.com/view/aitransformphotobooth/home" TargetMode="External"/><Relationship Id="rId24" Type="http://schemas.openxmlformats.org/officeDocument/2006/relationships/hyperlink" Target="https://docs.google.com/document/d/169H6LTu6M0xnWs3bNZWnViYY352wBcavASOAShEj9VY/view" TargetMode="External"/><Relationship Id="rId23" Type="http://schemas.openxmlformats.org/officeDocument/2006/relationships/hyperlink" Target="https://docs.google.com/document/d/169H6LTu6M0xnWs3bNZWnViYY352wBcavASOAShEj9VY/pub" TargetMode="External"/><Relationship Id="rId26" Type="http://schemas.openxmlformats.org/officeDocument/2006/relationships/hyperlink" Target="https://docs.google.com/presentation/d/1331VxGAEtEP0ltmzUQ5Kp1tNPwQtsqS9TJGLys0npMw/pub?start=true&amp;loop=true&amp;delayms=3000" TargetMode="External"/><Relationship Id="rId25" Type="http://schemas.openxmlformats.org/officeDocument/2006/relationships/hyperlink" Target="https://docs.google.com/presentation/d/1331VxGAEtEP0ltmzUQ5Kp1tNPwQtsqS9TJGLys0npMw/edit?usp=sharing" TargetMode="External"/><Relationship Id="rId28" Type="http://schemas.openxmlformats.org/officeDocument/2006/relationships/hyperlink" Target="https://docs.google.com/presentation/d/1331VxGAEtEP0ltmzUQ5Kp1tNPwQtsqS9TJGLys0npMw/htmlpresent" TargetMode="External"/><Relationship Id="rId27" Type="http://schemas.openxmlformats.org/officeDocument/2006/relationships/hyperlink" Target="https://docs.google.com/presentation/d/1331VxGAEtEP0ltmzUQ5Kp1tNPwQtsqS9TJGLys0npMw/view" TargetMode="External"/><Relationship Id="rId29" Type="http://schemas.openxmlformats.org/officeDocument/2006/relationships/hyperlink" Target="https://calendar.google.com/calendar/embed?src=027bef089b6117c15472ac72385d481bc2e1c14e9bbeb12b6a8b73c909527174@group.calendar.google.com" TargetMode="External"/><Relationship Id="rId11" Type="http://schemas.openxmlformats.org/officeDocument/2006/relationships/hyperlink" Target="https://drive.google.com/file/d/1kPcxEfysqhBbJOKDz2ktCHvI5z5Ej-bO/view?usp=sharing" TargetMode="External"/><Relationship Id="rId10" Type="http://schemas.openxmlformats.org/officeDocument/2006/relationships/hyperlink" Target="https://drive.google.com/file/d/1XGhASpQL_fPrLbpGIgP8lRk5VUhK9uY9/view?usp=sharing" TargetMode="External"/><Relationship Id="rId13" Type="http://schemas.openxmlformats.org/officeDocument/2006/relationships/hyperlink" Target="https://docs.google.com/spreadsheets/d/1sIed-eUQb5Ayo_G7f0u4eiWDYlxEWasB-N8pAYI5dTY/edit?usp=sharing" TargetMode="External"/><Relationship Id="rId12" Type="http://schemas.openxmlformats.org/officeDocument/2006/relationships/hyperlink" Target="https://drive.google.com/file/d/1Vh0Hul9FukPAiQkfqRctbJLN5lThgbFz/view?usp=sharing" TargetMode="External"/><Relationship Id="rId15" Type="http://schemas.openxmlformats.org/officeDocument/2006/relationships/hyperlink" Target="https://docs.google.com/spreadsheets/d/1sIed-eUQb5Ayo_G7f0u4eiWDYlxEWasB-N8pAYI5dTY/pubhtml" TargetMode="External"/><Relationship Id="rId198" Type="http://schemas.openxmlformats.org/officeDocument/2006/relationships/hyperlink" Target="https://drive.google.com/file/d/1eEi8CkZT1hbY5Fu8dvhdKDD84Kj1uDIz/view?usp=sharing" TargetMode="External"/><Relationship Id="rId14" Type="http://schemas.openxmlformats.org/officeDocument/2006/relationships/hyperlink" Target="https://docs.google.com/spreadsheet/pub?key=1sIed-eUQb5Ayo_G7f0u4eiWDYlxEWasB-N8pAYI5dTY" TargetMode="External"/><Relationship Id="rId197" Type="http://schemas.openxmlformats.org/officeDocument/2006/relationships/hyperlink" Target="https://drive.google.com/file/d/1UQ3RpYMbeflpVybXt_t27BW6hpbJ1TQU/view?usp=sharing" TargetMode="External"/><Relationship Id="rId17" Type="http://schemas.openxmlformats.org/officeDocument/2006/relationships/hyperlink" Target="https://docs.google.com/spreadsheets/d/1sIed-eUQb5Ayo_G7f0u4eiWDYlxEWasB-N8pAYI5dTY/view" TargetMode="External"/><Relationship Id="rId196" Type="http://schemas.openxmlformats.org/officeDocument/2006/relationships/hyperlink" Target="https://drive.google.com/file/d/15etmrl4pfzXF5efEhwGK-YYNgxynKHyo/view?usp=sharing" TargetMode="External"/><Relationship Id="rId16" Type="http://schemas.openxmlformats.org/officeDocument/2006/relationships/hyperlink" Target="https://docs.google.com/spreadsheets/d/1sIed-eUQb5Ayo_G7f0u4eiWDYlxEWasB-N8pAYI5dTY/pub" TargetMode="External"/><Relationship Id="rId195" Type="http://schemas.openxmlformats.org/officeDocument/2006/relationships/hyperlink" Target="https://drive.google.com/file/d/1s6O6AJuU6IdlujOsz_7kstq5QLLeijJx/view?usp=sharing" TargetMode="External"/><Relationship Id="rId19" Type="http://schemas.openxmlformats.org/officeDocument/2006/relationships/hyperlink" Target="https://docs.google.com/drawings/d/1URRi6gRuQs67IcB9CeQmZgPPtjZ5Wgi7dC8thXa_ajM/edit?usp=sharing" TargetMode="External"/><Relationship Id="rId18" Type="http://schemas.openxmlformats.org/officeDocument/2006/relationships/hyperlink" Target="https://docs.google.com/forms/d/1uhd2lCGTfPRbNsI777KZFafNXwoscPox1R5gqsogJAg/edit?usp=sharing" TargetMode="External"/><Relationship Id="rId199" Type="http://schemas.openxmlformats.org/officeDocument/2006/relationships/hyperlink" Target="https://drive.google.com/file/d/1PNlVxikuBPSuVf9buWK4XpVFIj4EgH8U/view?usp=sharing" TargetMode="External"/><Relationship Id="rId84" Type="http://schemas.openxmlformats.org/officeDocument/2006/relationships/hyperlink" Target="https://sites.google.com/view/culvercityphotoboothrentals/home" TargetMode="External"/><Relationship Id="rId83" Type="http://schemas.openxmlformats.org/officeDocument/2006/relationships/hyperlink" Target="https://sites.google.com/view/brea-photo-booth-rental/home" TargetMode="External"/><Relationship Id="rId86" Type="http://schemas.openxmlformats.org/officeDocument/2006/relationships/hyperlink" Target="https://docs.google.com/document/d/1OzpOjiWm7IrhMKLSacS7raa2nWQ39i1YiHqOkNAyBgA/edit?usp=sharing" TargetMode="External"/><Relationship Id="rId85" Type="http://schemas.openxmlformats.org/officeDocument/2006/relationships/hyperlink" Target="https://sites.google.com/view/culvercityphotoboothrentals" TargetMode="External"/><Relationship Id="rId88" Type="http://schemas.openxmlformats.org/officeDocument/2006/relationships/hyperlink" Target="https://docs.google.com/document/d/1OzpOjiWm7IrhMKLSacS7raa2nWQ39i1YiHqOkNAyBgA/view" TargetMode="External"/><Relationship Id="rId150" Type="http://schemas.openxmlformats.org/officeDocument/2006/relationships/hyperlink" Target="https://sites.google.com/view/brea-photo-booth-rental/home" TargetMode="External"/><Relationship Id="rId271" Type="http://schemas.openxmlformats.org/officeDocument/2006/relationships/hyperlink" Target="https://drive.google.com/file/d/1GeSCb0aYrRaCvi_S0Wgjm7o6I_OGYxL8/view?usp=sharing" TargetMode="External"/><Relationship Id="rId87" Type="http://schemas.openxmlformats.org/officeDocument/2006/relationships/hyperlink" Target="https://docs.google.com/document/d/1OzpOjiWm7IrhMKLSacS7raa2nWQ39i1YiHqOkNAyBgA/pub" TargetMode="External"/><Relationship Id="rId270" Type="http://schemas.openxmlformats.org/officeDocument/2006/relationships/hyperlink" Target="https://drive.google.com/file/d/1FEFP09hS0fLYZjbJ1CMmKRTqaGzaDLGi/view?usp=sharing" TargetMode="External"/><Relationship Id="rId89" Type="http://schemas.openxmlformats.org/officeDocument/2006/relationships/hyperlink" Target="https://docs.google.com/document/d/14WBQwrwMGtWFT9aSJQhXV4N1fwEpAz2o9-UTeJtR9XI/edit?usp=sharing" TargetMode="External"/><Relationship Id="rId80" Type="http://schemas.openxmlformats.org/officeDocument/2006/relationships/hyperlink" Target="https://docs.google.com/document/d/1qO6HPhBjyptVDVMEIC42VVGnkix-cHRTvMon4zmvWdY/view" TargetMode="External"/><Relationship Id="rId82" Type="http://schemas.openxmlformats.org/officeDocument/2006/relationships/hyperlink" Target="https://sites.google.com/view/vogue-booth-rental-los-angeles/home" TargetMode="External"/><Relationship Id="rId81" Type="http://schemas.openxmlformats.org/officeDocument/2006/relationships/hyperlink" Target="https://sites.google.com/view/irvinephotoboothrental/photo-booth-rental-irvine" TargetMode="External"/><Relationship Id="rId1" Type="http://schemas.openxmlformats.org/officeDocument/2006/relationships/comments" Target="../comments1.xml"/><Relationship Id="rId2" Type="http://schemas.openxmlformats.org/officeDocument/2006/relationships/hyperlink" Target="https://sites.google.com/view/video-photo-booth-rental-aliso/gif-photo-booth-rental-aliso-viejo" TargetMode="External"/><Relationship Id="rId3" Type="http://schemas.openxmlformats.org/officeDocument/2006/relationships/hyperlink" Target="https://drive.google.com/drive/folders/1sPFv1bI-tdvweQ3bXSCCuuqcI88i59wF?usp=sharing" TargetMode="External"/><Relationship Id="rId149" Type="http://schemas.openxmlformats.org/officeDocument/2006/relationships/hyperlink" Target="https://sites.google.com/view/vogue-booth-rental-los-angeles/home" TargetMode="External"/><Relationship Id="rId4" Type="http://schemas.openxmlformats.org/officeDocument/2006/relationships/hyperlink" Target="https://news.google.com/rss/search?q=photobooth" TargetMode="External"/><Relationship Id="rId148" Type="http://schemas.openxmlformats.org/officeDocument/2006/relationships/hyperlink" Target="https://sites.google.com/view/irvinephotoboothrental/photo-booth-rental-irvine" TargetMode="External"/><Relationship Id="rId269" Type="http://schemas.openxmlformats.org/officeDocument/2006/relationships/hyperlink" Target="https://drive.google.com/file/d/1NoZ7XECgj3ebTI5WzbyiH8SwEjjF0Q_a/view?usp=sharing" TargetMode="External"/><Relationship Id="rId9" Type="http://schemas.openxmlformats.org/officeDocument/2006/relationships/hyperlink" Target="https://drive.google.com/file/d/1CRkk8lGsYTg1PzAsDBLamtOAmjsYaiuu/view?usp=sharing" TargetMode="External"/><Relationship Id="rId143" Type="http://schemas.openxmlformats.org/officeDocument/2006/relationships/hyperlink" Target="https://docs.google.com/document/d/1UBxRsjiwxkhBehlu-efprpbWRQdqCX5_CzRcFmBc47A/pub" TargetMode="External"/><Relationship Id="rId264" Type="http://schemas.openxmlformats.org/officeDocument/2006/relationships/hyperlink" Target="https://drive.google.com/file/d/1TlGqfPRzK3gF-4e7axGjwnJpq4TK8QOx/view?usp=sharing" TargetMode="External"/><Relationship Id="rId142" Type="http://schemas.openxmlformats.org/officeDocument/2006/relationships/hyperlink" Target="https://docs.google.com/document/d/1UBxRsjiwxkhBehlu-efprpbWRQdqCX5_CzRcFmBc47A/edit?usp=sharing" TargetMode="External"/><Relationship Id="rId263" Type="http://schemas.openxmlformats.org/officeDocument/2006/relationships/hyperlink" Target="https://drive.google.com/file/d/1l79JTSFFUvxopwLDWVCq_oEnkCjd_qMX/view?usp=sharing" TargetMode="External"/><Relationship Id="rId141" Type="http://schemas.openxmlformats.org/officeDocument/2006/relationships/hyperlink" Target="https://sites.google.com/view/culvercityphotoboothrentals" TargetMode="External"/><Relationship Id="rId262" Type="http://schemas.openxmlformats.org/officeDocument/2006/relationships/hyperlink" Target="https://drive.google.com/file/d/18JZFz4_RMWuRnzrwhjAxarag2fWFDKT8/view?usp=sharing" TargetMode="External"/><Relationship Id="rId140" Type="http://schemas.openxmlformats.org/officeDocument/2006/relationships/hyperlink" Target="https://sites.google.com/view/culvercityphotoboothrentals/home" TargetMode="External"/><Relationship Id="rId261" Type="http://schemas.openxmlformats.org/officeDocument/2006/relationships/hyperlink" Target="https://docs.google.com/document/d/1pqz81r6nXhlnybcI22XrwlZbezXNQOLT/edit?usp=sharing&amp;ouid=115602453726005426174&amp;rtpof=true&amp;sd=true" TargetMode="External"/><Relationship Id="rId5" Type="http://schemas.openxmlformats.org/officeDocument/2006/relationships/hyperlink" Target="https://drive.google.com/drive/folders/18gH3-Km5QJYfv-b3x-WC1NU4ZRHUh1Ss?usp=sharing" TargetMode="External"/><Relationship Id="rId147" Type="http://schemas.openxmlformats.org/officeDocument/2006/relationships/hyperlink" Target="https://docs.google.com/document/d/1Z4m33XhP5nOG3dMzlMgbFrNxWoI0XloxNJ6E_vW1i-g/view" TargetMode="External"/><Relationship Id="rId268" Type="http://schemas.openxmlformats.org/officeDocument/2006/relationships/hyperlink" Target="https://drive.google.com/file/d/1kTkHiucRiwgYVPOuFeUiqYLTv9fxn15h/view?usp=sharing" TargetMode="External"/><Relationship Id="rId6" Type="http://schemas.openxmlformats.org/officeDocument/2006/relationships/hyperlink" Target="https://drive.google.com/drive/folders/1nM0K1Gom5ltvMs18Cf4PyqdsMr30JMqq?usp=sharing" TargetMode="External"/><Relationship Id="rId146" Type="http://schemas.openxmlformats.org/officeDocument/2006/relationships/hyperlink" Target="https://docs.google.com/document/d/1Z4m33XhP5nOG3dMzlMgbFrNxWoI0XloxNJ6E_vW1i-g/pub" TargetMode="External"/><Relationship Id="rId267" Type="http://schemas.openxmlformats.org/officeDocument/2006/relationships/hyperlink" Target="https://drive.google.com/file/d/14s3M-Rgbc3jWtGdcI31hu32xOCVdweLX/view?usp=sharing" TargetMode="External"/><Relationship Id="rId7" Type="http://schemas.openxmlformats.org/officeDocument/2006/relationships/hyperlink" Target="https://drive.google.com/drive/folders/1GNSl6V6BLgwmrZYpoVFMsylbCh_0pqRy?usp=sharing" TargetMode="External"/><Relationship Id="rId145" Type="http://schemas.openxmlformats.org/officeDocument/2006/relationships/hyperlink" Target="https://docs.google.com/document/d/1Z4m33XhP5nOG3dMzlMgbFrNxWoI0XloxNJ6E_vW1i-g/edit?usp=sharing" TargetMode="External"/><Relationship Id="rId266" Type="http://schemas.openxmlformats.org/officeDocument/2006/relationships/hyperlink" Target="https://drive.google.com/file/d/18Yb1c5ZdF36Q_1jueg_d6UwcFJR6itAD/view?usp=sharing" TargetMode="External"/><Relationship Id="rId8" Type="http://schemas.openxmlformats.org/officeDocument/2006/relationships/hyperlink" Target="https://drive.google.com/drive/folders/1y0oO7mJTB9pPM7Zrj8WVX3GCmJwpN8qC?usp=sharing" TargetMode="External"/><Relationship Id="rId144" Type="http://schemas.openxmlformats.org/officeDocument/2006/relationships/hyperlink" Target="https://docs.google.com/document/d/1UBxRsjiwxkhBehlu-efprpbWRQdqCX5_CzRcFmBc47A/view" TargetMode="External"/><Relationship Id="rId265" Type="http://schemas.openxmlformats.org/officeDocument/2006/relationships/hyperlink" Target="https://drive.google.com/file/d/1YnLuOOV01DCqwJRb1ytGJpLFemTufoMz/view?usp=sharing" TargetMode="External"/><Relationship Id="rId73" Type="http://schemas.openxmlformats.org/officeDocument/2006/relationships/hyperlink" Target="https://docs.google.com/document/d/1s8v61zUR1bOasevC3miGs2LqKP7ImRFP8vbttnCA_Xo/pub" TargetMode="External"/><Relationship Id="rId72" Type="http://schemas.openxmlformats.org/officeDocument/2006/relationships/hyperlink" Target="https://docs.google.com/document/d/1s8v61zUR1bOasevC3miGs2LqKP7ImRFP8vbttnCA_Xo/edit?usp=sharing" TargetMode="External"/><Relationship Id="rId75" Type="http://schemas.openxmlformats.org/officeDocument/2006/relationships/hyperlink" Target="https://docs.google.com/document/d/1goLJieO2T-rZ05U3_a1IrX93vG8LYDeXgweye9thwXo/edit?usp=sharing" TargetMode="External"/><Relationship Id="rId74" Type="http://schemas.openxmlformats.org/officeDocument/2006/relationships/hyperlink" Target="https://docs.google.com/document/d/1s8v61zUR1bOasevC3miGs2LqKP7ImRFP8vbttnCA_Xo/view" TargetMode="External"/><Relationship Id="rId77" Type="http://schemas.openxmlformats.org/officeDocument/2006/relationships/hyperlink" Target="https://docs.google.com/document/d/1goLJieO2T-rZ05U3_a1IrX93vG8LYDeXgweye9thwXo/view" TargetMode="External"/><Relationship Id="rId260" Type="http://schemas.openxmlformats.org/officeDocument/2006/relationships/hyperlink" Target="https://docs.google.com/document/d/1KMSaEGJ40e-tMpyorOtTy7a5_5N-b13v/edit?usp=sharing&amp;ouid=115602453726005426174&amp;rtpof=true&amp;sd=true" TargetMode="External"/><Relationship Id="rId76" Type="http://schemas.openxmlformats.org/officeDocument/2006/relationships/hyperlink" Target="https://docs.google.com/document/d/1goLJieO2T-rZ05U3_a1IrX93vG8LYDeXgweye9thwXo/pub" TargetMode="External"/><Relationship Id="rId79" Type="http://schemas.openxmlformats.org/officeDocument/2006/relationships/hyperlink" Target="https://docs.google.com/document/d/1qO6HPhBjyptVDVMEIC42VVGnkix-cHRTvMon4zmvWdY/pub" TargetMode="External"/><Relationship Id="rId78" Type="http://schemas.openxmlformats.org/officeDocument/2006/relationships/hyperlink" Target="https://docs.google.com/document/d/1qO6HPhBjyptVDVMEIC42VVGnkix-cHRTvMon4zmvWdY/edit?usp=sharing" TargetMode="External"/><Relationship Id="rId71" Type="http://schemas.openxmlformats.org/officeDocument/2006/relationships/hyperlink" Target="https://sites.google.com/view/culvercityphotoboothrentals" TargetMode="External"/><Relationship Id="rId70" Type="http://schemas.openxmlformats.org/officeDocument/2006/relationships/hyperlink" Target="https://sites.google.com/view/culvercityphotoboothrentals/home" TargetMode="External"/><Relationship Id="rId139" Type="http://schemas.openxmlformats.org/officeDocument/2006/relationships/hyperlink" Target="https://sites.google.com/view/brea-photo-booth-rental/home" TargetMode="External"/><Relationship Id="rId138" Type="http://schemas.openxmlformats.org/officeDocument/2006/relationships/hyperlink" Target="https://sites.google.com/view/vogue-booth-rental-los-angeles/home" TargetMode="External"/><Relationship Id="rId259" Type="http://schemas.openxmlformats.org/officeDocument/2006/relationships/hyperlink" Target="https://docs.google.com/document/d/1UaPIOdhl4s4Ma1YeUu1aUegFis6lt9a4/edit?usp=sharing&amp;ouid=115602453726005426174&amp;rtpof=true&amp;sd=true" TargetMode="External"/><Relationship Id="rId137" Type="http://schemas.openxmlformats.org/officeDocument/2006/relationships/hyperlink" Target="https://sites.google.com/view/irvinephotoboothrental/photo-booth-rental-irvine" TargetMode="External"/><Relationship Id="rId258" Type="http://schemas.openxmlformats.org/officeDocument/2006/relationships/hyperlink" Target="https://docs.google.com/document/d/1v1zppw_Xpnc-E242CSVAx0u3Z9VHsCjn/edit?usp=sharing&amp;ouid=115602453726005426174&amp;rtpof=true&amp;sd=true" TargetMode="External"/><Relationship Id="rId132" Type="http://schemas.openxmlformats.org/officeDocument/2006/relationships/hyperlink" Target="https://docs.google.com/document/d/1RjxI3YezhGheeaZnjyCPITgTGHfq4ahczh62hNUbNy8/pub" TargetMode="External"/><Relationship Id="rId253" Type="http://schemas.openxmlformats.org/officeDocument/2006/relationships/hyperlink" Target="https://docs.google.com/document/d/1SXRn0mLl0KmWTYQ1ASUtOSU8SkhXeB32/edit?usp=sharing&amp;ouid=115602453726005426174&amp;rtpof=true&amp;sd=true" TargetMode="External"/><Relationship Id="rId131" Type="http://schemas.openxmlformats.org/officeDocument/2006/relationships/hyperlink" Target="https://docs.google.com/document/d/1RjxI3YezhGheeaZnjyCPITgTGHfq4ahczh62hNUbNy8/edit?usp=sharing" TargetMode="External"/><Relationship Id="rId252" Type="http://schemas.openxmlformats.org/officeDocument/2006/relationships/hyperlink" Target="https://docs.google.com/document/d/1xpls5m4boES3dB-JYlJ3F89usQOBKjVk/edit?usp=sharing&amp;ouid=115602453726005426174&amp;rtpof=true&amp;sd=true" TargetMode="External"/><Relationship Id="rId130" Type="http://schemas.openxmlformats.org/officeDocument/2006/relationships/hyperlink" Target="https://docs.google.com/document/d/1_HJY7UZS0kp8sggKFvVrmX6hWIDoodkzTG4lBrf-wyA/view" TargetMode="External"/><Relationship Id="rId251" Type="http://schemas.openxmlformats.org/officeDocument/2006/relationships/hyperlink" Target="https://docs.google.com/document/d/1Hk5W1iu9HxybAnXdgPj8xChlgjf1KOdW/edit?usp=sharing&amp;ouid=115602453726005426174&amp;rtpof=true&amp;sd=true" TargetMode="External"/><Relationship Id="rId250" Type="http://schemas.openxmlformats.org/officeDocument/2006/relationships/hyperlink" Target="https://docs.google.com/document/d/1Y1fv6nO5OKgXWwSEh8l9rdQaNuvWphIl/edit?usp=sharing&amp;ouid=115602453726005426174&amp;rtpof=true&amp;sd=true" TargetMode="External"/><Relationship Id="rId136" Type="http://schemas.openxmlformats.org/officeDocument/2006/relationships/hyperlink" Target="https://docs.google.com/document/d/17xODd5bf4zn72V6z4TKXYxXiHw6sZBIIXnyBfmlaIFY/view" TargetMode="External"/><Relationship Id="rId257" Type="http://schemas.openxmlformats.org/officeDocument/2006/relationships/hyperlink" Target="https://docs.google.com/document/d/1uY8w7Vtx8UfXzv4HYvRB3k7u0REDWBXI/edit?usp=sharing&amp;ouid=115602453726005426174&amp;rtpof=true&amp;sd=true" TargetMode="External"/><Relationship Id="rId135" Type="http://schemas.openxmlformats.org/officeDocument/2006/relationships/hyperlink" Target="https://docs.google.com/document/d/17xODd5bf4zn72V6z4TKXYxXiHw6sZBIIXnyBfmlaIFY/pub" TargetMode="External"/><Relationship Id="rId256" Type="http://schemas.openxmlformats.org/officeDocument/2006/relationships/hyperlink" Target="https://docs.google.com/document/d/11lsZaOP_noUo1H2XEzYQdWBIqCja9_qr/edit?usp=sharing&amp;ouid=115602453726005426174&amp;rtpof=true&amp;sd=true" TargetMode="External"/><Relationship Id="rId134" Type="http://schemas.openxmlformats.org/officeDocument/2006/relationships/hyperlink" Target="https://docs.google.com/document/d/17xODd5bf4zn72V6z4TKXYxXiHw6sZBIIXnyBfmlaIFY/edit?usp=sharing" TargetMode="External"/><Relationship Id="rId255" Type="http://schemas.openxmlformats.org/officeDocument/2006/relationships/hyperlink" Target="https://docs.google.com/document/d/1zQtcNu8yTQWPKtd94kxWadHDsHXJydyP/edit?usp=sharing&amp;ouid=115602453726005426174&amp;rtpof=true&amp;sd=true" TargetMode="External"/><Relationship Id="rId133" Type="http://schemas.openxmlformats.org/officeDocument/2006/relationships/hyperlink" Target="https://docs.google.com/document/d/1RjxI3YezhGheeaZnjyCPITgTGHfq4ahczh62hNUbNy8/view" TargetMode="External"/><Relationship Id="rId254" Type="http://schemas.openxmlformats.org/officeDocument/2006/relationships/hyperlink" Target="https://docs.google.com/document/d/1KPv4y8VuFm7A-EdmHZMnFLsxsaapk2s8/edit?usp=sharing&amp;ouid=115602453726005426174&amp;rtpof=true&amp;sd=true" TargetMode="External"/><Relationship Id="rId62" Type="http://schemas.openxmlformats.org/officeDocument/2006/relationships/hyperlink" Target="https://docs.google.com/document/d/1mE0_D4AtaT7IrEQGmSmfifcXxM2axMb308bsX04euLw/pub" TargetMode="External"/><Relationship Id="rId61" Type="http://schemas.openxmlformats.org/officeDocument/2006/relationships/hyperlink" Target="https://docs.google.com/document/d/1mE0_D4AtaT7IrEQGmSmfifcXxM2axMb308bsX04euLw/edit?usp=sharing" TargetMode="External"/><Relationship Id="rId64" Type="http://schemas.openxmlformats.org/officeDocument/2006/relationships/hyperlink" Target="https://docs.google.com/document/d/1iEVCouFNs5nnjB3cDFWxKAFyYgSIcFQnI5WgIAya2N8/edit?usp=sharing" TargetMode="External"/><Relationship Id="rId63" Type="http://schemas.openxmlformats.org/officeDocument/2006/relationships/hyperlink" Target="https://docs.google.com/document/d/1mE0_D4AtaT7IrEQGmSmfifcXxM2axMb308bsX04euLw/view" TargetMode="External"/><Relationship Id="rId66" Type="http://schemas.openxmlformats.org/officeDocument/2006/relationships/hyperlink" Target="https://docs.google.com/document/d/1iEVCouFNs5nnjB3cDFWxKAFyYgSIcFQnI5WgIAya2N8/view" TargetMode="External"/><Relationship Id="rId172" Type="http://schemas.openxmlformats.org/officeDocument/2006/relationships/hyperlink" Target="https://docs.google.com/spreadsheets/d/1GLQ9pigKYTqKU3YZjVggj7rEtIONZ-Pj/edit?usp=sharing&amp;ouid=115602453726005426174&amp;rtpof=true&amp;sd=true" TargetMode="External"/><Relationship Id="rId293" Type="http://schemas.openxmlformats.org/officeDocument/2006/relationships/hyperlink" Target="https://drive.google.com/file/d/1p3r0kIU_EM5hOv2vkMfJhrxXE1PNDtWF/view?usp=sharing" TargetMode="External"/><Relationship Id="rId65" Type="http://schemas.openxmlformats.org/officeDocument/2006/relationships/hyperlink" Target="https://docs.google.com/document/d/1iEVCouFNs5nnjB3cDFWxKAFyYgSIcFQnI5WgIAya2N8/pub" TargetMode="External"/><Relationship Id="rId171" Type="http://schemas.openxmlformats.org/officeDocument/2006/relationships/hyperlink" Target="https://drive.google.com/file/d/1IC8IIR5P6haecWPLrx7ELKO1TLsEIS2Q/view?usp=sharing" TargetMode="External"/><Relationship Id="rId292" Type="http://schemas.openxmlformats.org/officeDocument/2006/relationships/hyperlink" Target="https://drive.google.com/file/d/1oRgwjECKjY98WYaG7bRcTWtvadTRovZo/view?usp=sharing" TargetMode="External"/><Relationship Id="rId68" Type="http://schemas.openxmlformats.org/officeDocument/2006/relationships/hyperlink" Target="https://sites.google.com/view/vogue-booth-rental-los-angeles/home" TargetMode="External"/><Relationship Id="rId170" Type="http://schemas.openxmlformats.org/officeDocument/2006/relationships/hyperlink" Target="https://drive.google.com/file/d/12Me_p1-8LWXx8qZQsR9SqbIZf_oKZN9i/view?usp=sharing" TargetMode="External"/><Relationship Id="rId291" Type="http://schemas.openxmlformats.org/officeDocument/2006/relationships/hyperlink" Target="https://drive.google.com/file/d/1YgRxAm3AffVmEGPtn7HIVH_lB-PSEv4z/view?usp=sharing" TargetMode="External"/><Relationship Id="rId67" Type="http://schemas.openxmlformats.org/officeDocument/2006/relationships/hyperlink" Target="https://sites.google.com/view/irvinephotoboothrental/photo-booth-rental-irvine" TargetMode="External"/><Relationship Id="rId290" Type="http://schemas.openxmlformats.org/officeDocument/2006/relationships/hyperlink" Target="https://drive.google.com/file/d/1cXUIhCb-7IMXNGVIxKi0VIH5JwP0TSkd/view?usp=sharing" TargetMode="External"/><Relationship Id="rId60" Type="http://schemas.openxmlformats.org/officeDocument/2006/relationships/hyperlink" Target="https://docs.google.com/document/d/1HtAYTgn2R66xgidpdqTuidoiGkf7TFCzx20-Ft9JziQ/view" TargetMode="External"/><Relationship Id="rId165" Type="http://schemas.openxmlformats.org/officeDocument/2006/relationships/hyperlink" Target="https://drive.google.com/file/d/1ikFgIt6bDIHfdwxp-Fce-40BGjtCdCdw/view?usp=sharing" TargetMode="External"/><Relationship Id="rId286" Type="http://schemas.openxmlformats.org/officeDocument/2006/relationships/hyperlink" Target="https://drive.google.com/file/d/1PenD9i9zlGQly-YuZfRVaBDF1b4LlfTD/view?usp=sharing" TargetMode="External"/><Relationship Id="rId69" Type="http://schemas.openxmlformats.org/officeDocument/2006/relationships/hyperlink" Target="https://sites.google.com/view/brea-photo-booth-rental/home" TargetMode="External"/><Relationship Id="rId164" Type="http://schemas.openxmlformats.org/officeDocument/2006/relationships/hyperlink" Target="https://drive.google.com/file/d/1qHMPI3p19Xe3tBNsRnVIpMQhR8ky_Doy/view?usp=sharing" TargetMode="External"/><Relationship Id="rId285" Type="http://schemas.openxmlformats.org/officeDocument/2006/relationships/hyperlink" Target="https://drive.google.com/file/d/1p-sYAMopyBYtsIQTicCF_SFvDktnnu5y/view?usp=sharing" TargetMode="External"/><Relationship Id="rId163" Type="http://schemas.openxmlformats.org/officeDocument/2006/relationships/hyperlink" Target="https://drive.google.com/file/d/1iE_c0Z8q3wUZqMjKpvpR_ZdHn8zrW-b4/view?usp=sharing" TargetMode="External"/><Relationship Id="rId284" Type="http://schemas.openxmlformats.org/officeDocument/2006/relationships/hyperlink" Target="https://drive.google.com/file/d/15BJQHcfinq6sFMOzEl35RtV_NExznjQ3/view?usp=sharing" TargetMode="External"/><Relationship Id="rId162" Type="http://schemas.openxmlformats.org/officeDocument/2006/relationships/hyperlink" Target="https://docs.google.com/spreadsheets/d/1HdJOFwy_AD8r9dqrFj36VmVAmTolQnWd/edit?usp=sharing&amp;ouid=115602453726005426174&amp;rtpof=true&amp;sd=true" TargetMode="External"/><Relationship Id="rId283" Type="http://schemas.openxmlformats.org/officeDocument/2006/relationships/hyperlink" Target="https://drive.google.com/file/d/16ey4J6XNR3BbkOIYtxrTyF8caaxkfprb/view?usp=sharing" TargetMode="External"/><Relationship Id="rId169" Type="http://schemas.openxmlformats.org/officeDocument/2006/relationships/hyperlink" Target="https://drive.google.com/file/d/1xOOldBiV4MMMEk9OvnXefpH2n8n9LD6z/view?usp=sharing" TargetMode="External"/><Relationship Id="rId168" Type="http://schemas.openxmlformats.org/officeDocument/2006/relationships/hyperlink" Target="https://drive.google.com/file/d/1Z6tJv6UaFpv1F8dE6sSLxQt-dg6oBhLE/view?usp=sharing" TargetMode="External"/><Relationship Id="rId289" Type="http://schemas.openxmlformats.org/officeDocument/2006/relationships/hyperlink" Target="https://drive.google.com/file/d/1um0wToM6LopeLzbjr_hh2YRwE8PXym1L/view?usp=sharing" TargetMode="External"/><Relationship Id="rId167" Type="http://schemas.openxmlformats.org/officeDocument/2006/relationships/hyperlink" Target="https://docs.google.com/spreadsheets/d/1VA9eHn6FRrVINa5FzVy1ZYzEYtOG-_oI/edit?usp=sharing&amp;ouid=115602453726005426174&amp;rtpof=true&amp;sd=true" TargetMode="External"/><Relationship Id="rId288" Type="http://schemas.openxmlformats.org/officeDocument/2006/relationships/hyperlink" Target="https://drive.google.com/file/d/1kbLbpvAsTt2pBRDLz3VphuGlk4tfGyBo/view?usp=sharing" TargetMode="External"/><Relationship Id="rId166" Type="http://schemas.openxmlformats.org/officeDocument/2006/relationships/hyperlink" Target="https://drive.google.com/file/d/1F4xr76HQ5uvXi2ZG3yoUd09SAJkYwVUe/view?usp=sharing" TargetMode="External"/><Relationship Id="rId287" Type="http://schemas.openxmlformats.org/officeDocument/2006/relationships/hyperlink" Target="https://drive.google.com/file/d/1HiMP-yEoC8FYFR9L0pBgGF6xEOYgLMIM/view?usp=sharing" TargetMode="External"/><Relationship Id="rId51" Type="http://schemas.openxmlformats.org/officeDocument/2006/relationships/hyperlink" Target="https://docs.google.com/spreadsheets/d/1sIed-eUQb5Ayo_G7f0u4eiWDYlxEWasB-N8pAYI5dTY/edit" TargetMode="External"/><Relationship Id="rId50" Type="http://schemas.openxmlformats.org/officeDocument/2006/relationships/hyperlink" Target="https://docs.google.com/spreadsheets/d/1sIed-eUQb5Ayo_G7f0u4eiWDYlxEWasB-N8pAYI5dTY/edit" TargetMode="External"/><Relationship Id="rId53" Type="http://schemas.openxmlformats.org/officeDocument/2006/relationships/hyperlink" Target="https://docs.google.com/spreadsheets/d/1sIed-eUQb5Ayo_G7f0u4eiWDYlxEWasB-N8pAYI5dTY/edit" TargetMode="External"/><Relationship Id="rId52" Type="http://schemas.openxmlformats.org/officeDocument/2006/relationships/hyperlink" Target="https://docs.google.com/spreadsheets/d/1sIed-eUQb5Ayo_G7f0u4eiWDYlxEWasB-N8pAYI5dTY/edit" TargetMode="External"/><Relationship Id="rId55" Type="http://schemas.openxmlformats.org/officeDocument/2006/relationships/hyperlink" Target="https://drive.google.com/drive/folders/1Q2aGRYPzMJ8mz3C-FUlmyK__HRKydM26?usp=sharing" TargetMode="External"/><Relationship Id="rId161" Type="http://schemas.openxmlformats.org/officeDocument/2006/relationships/hyperlink" Target="https://drive.google.com/file/d/1cxlJMMBBC3y35XE90XFY95nrEdYfjE-M/view?usp=sharing" TargetMode="External"/><Relationship Id="rId282" Type="http://schemas.openxmlformats.org/officeDocument/2006/relationships/hyperlink" Target="https://drive.google.com/file/d/1xI_tZlWGN5pW_sJ6YGALB7qbVk8_KYCY/view?usp=sharing" TargetMode="External"/><Relationship Id="rId54" Type="http://schemas.openxmlformats.org/officeDocument/2006/relationships/hyperlink" Target="https://docs.google.com/spreadsheets/d/1sIed-eUQb5Ayo_G7f0u4eiWDYlxEWasB-N8pAYI5dTY/edit" TargetMode="External"/><Relationship Id="rId160" Type="http://schemas.openxmlformats.org/officeDocument/2006/relationships/hyperlink" Target="https://drive.google.com/file/d/1UohDtw8JxtrKWORph8_7RMKtDDBUhhDu/view?usp=sharing" TargetMode="External"/><Relationship Id="rId281" Type="http://schemas.openxmlformats.org/officeDocument/2006/relationships/hyperlink" Target="https://drive.google.com/file/d/1uQHIsv8KUUjE9XAfp7BFKuQuk1ODytvr/view?usp=sharing" TargetMode="External"/><Relationship Id="rId57" Type="http://schemas.openxmlformats.org/officeDocument/2006/relationships/hyperlink" Target="https://drive.google.com/drive/folders/1-LR_jbVLq1ADVPhPCrqxE7V9_6ymHcyn?usp=sharing" TargetMode="External"/><Relationship Id="rId280" Type="http://schemas.openxmlformats.org/officeDocument/2006/relationships/hyperlink" Target="https://drive.google.com/file/d/1PTevVpIhvQynihVglAuLB4Nelt5SUhGA/view?usp=sharing" TargetMode="External"/><Relationship Id="rId56" Type="http://schemas.openxmlformats.org/officeDocument/2006/relationships/hyperlink" Target="https://drive.google.com/file/d/1bJwEVlelY5SJ_MfWvGQstKMndvviuDt8/view?usp=sharing" TargetMode="External"/><Relationship Id="rId159" Type="http://schemas.openxmlformats.org/officeDocument/2006/relationships/hyperlink" Target="https://drive.google.com/file/d/1AzCOuyweJHUIwWJpnCMIRXhrYjTpLQFC/view?usp=sharing" TargetMode="External"/><Relationship Id="rId59" Type="http://schemas.openxmlformats.org/officeDocument/2006/relationships/hyperlink" Target="https://docs.google.com/document/d/1HtAYTgn2R66xgidpdqTuidoiGkf7TFCzx20-Ft9JziQ/pub" TargetMode="External"/><Relationship Id="rId154" Type="http://schemas.openxmlformats.org/officeDocument/2006/relationships/hyperlink" Target="https://drive.google.com/file/d/1cg3eX9-AXIa739tUO6M5ZRUZOj2Ts9_0/view?usp=sharing" TargetMode="External"/><Relationship Id="rId275" Type="http://schemas.openxmlformats.org/officeDocument/2006/relationships/hyperlink" Target="https://drive.google.com/file/d/1Ii6ou1Hr25SVqzvuWM8oWCURcllvuDMS/view?usp=sharing" TargetMode="External"/><Relationship Id="rId58" Type="http://schemas.openxmlformats.org/officeDocument/2006/relationships/hyperlink" Target="https://docs.google.com/document/d/1HtAYTgn2R66xgidpdqTuidoiGkf7TFCzx20-Ft9JziQ/edit?usp=sharing" TargetMode="External"/><Relationship Id="rId153" Type="http://schemas.openxmlformats.org/officeDocument/2006/relationships/hyperlink" Target="https://drive.google.com/file/d/1eYeB6IDnmxjGLqvPsUraTUqz2eAL3p_4/view?usp=sharing" TargetMode="External"/><Relationship Id="rId274" Type="http://schemas.openxmlformats.org/officeDocument/2006/relationships/hyperlink" Target="https://drive.google.com/file/d/1fco0qskrSOlFG7mWnCS_ZtDRJqjgceb7/view?usp=sharing" TargetMode="External"/><Relationship Id="rId152" Type="http://schemas.openxmlformats.org/officeDocument/2006/relationships/hyperlink" Target="https://sites.google.com/view/culvercityphotoboothrentals" TargetMode="External"/><Relationship Id="rId273" Type="http://schemas.openxmlformats.org/officeDocument/2006/relationships/hyperlink" Target="https://drive.google.com/file/d/1EiyyELMjCzN806b6EP9Mrmuqym07XjIl/view?usp=sharing" TargetMode="External"/><Relationship Id="rId151" Type="http://schemas.openxmlformats.org/officeDocument/2006/relationships/hyperlink" Target="https://sites.google.com/view/culvercityphotoboothrentals/home" TargetMode="External"/><Relationship Id="rId272" Type="http://schemas.openxmlformats.org/officeDocument/2006/relationships/hyperlink" Target="https://drive.google.com/file/d/1XT1W3Jz4n5k65SPOegxJjcrJRKzLzbtS/view?usp=sharing" TargetMode="External"/><Relationship Id="rId158" Type="http://schemas.openxmlformats.org/officeDocument/2006/relationships/hyperlink" Target="https://drive.google.com/file/d/1kAFoVoGbzC3AZ8aTnDjHWgftz8v0NpmO/view?usp=sharing" TargetMode="External"/><Relationship Id="rId279" Type="http://schemas.openxmlformats.org/officeDocument/2006/relationships/hyperlink" Target="https://drive.google.com/file/d/1ZJnl8Q6P7F2ictswg_mpqRKzY3rGKBrH/view?usp=sharing" TargetMode="External"/><Relationship Id="rId157" Type="http://schemas.openxmlformats.org/officeDocument/2006/relationships/hyperlink" Target="https://docs.google.com/spreadsheets/d/1Prlf-rBXQEYYYT-yRsq7gnDobXmNDH39/edit?usp=sharing&amp;ouid=115602453726005426174&amp;rtpof=true&amp;sd=true" TargetMode="External"/><Relationship Id="rId278" Type="http://schemas.openxmlformats.org/officeDocument/2006/relationships/hyperlink" Target="https://drive.google.com/file/d/1ezQy6RUyJe1SA2z0BVG9ul7vpocmHbvm/view?usp=sharing" TargetMode="External"/><Relationship Id="rId156" Type="http://schemas.openxmlformats.org/officeDocument/2006/relationships/hyperlink" Target="https://drive.google.com/file/d/15-RIqmgvvC5_opy9LMiT9ti3UACYef0R/view?usp=sharing" TargetMode="External"/><Relationship Id="rId277" Type="http://schemas.openxmlformats.org/officeDocument/2006/relationships/hyperlink" Target="https://drive.google.com/file/d/1xpuz5JUqCH7dQS7EbQpCv8nZn-T5i0GP/view?usp=sharing" TargetMode="External"/><Relationship Id="rId155" Type="http://schemas.openxmlformats.org/officeDocument/2006/relationships/hyperlink" Target="https://drive.google.com/file/d/1JcPq2PF_87ZTrmA1zQp8GmQojdhT2OVt/view?usp=sharing" TargetMode="External"/><Relationship Id="rId276" Type="http://schemas.openxmlformats.org/officeDocument/2006/relationships/hyperlink" Target="https://drive.google.com/file/d/1Ikqa7Ocdh2hF5toK1OCPU0YBA_YC2otc/view?usp=sharing" TargetMode="External"/><Relationship Id="rId107" Type="http://schemas.openxmlformats.org/officeDocument/2006/relationships/hyperlink" Target="https://docs.google.com/document/d/1WndDVktQbwQTJFLaqgjf4vCXKAI_qp7syN4CH_9Q_xU/pub" TargetMode="External"/><Relationship Id="rId228" Type="http://schemas.openxmlformats.org/officeDocument/2006/relationships/hyperlink" Target="https://drive.google.com/file/d/1D39AxjmM8CH85XEeVlO6q_yBlC46MhJp/view?usp=sharing" TargetMode="External"/><Relationship Id="rId106" Type="http://schemas.openxmlformats.org/officeDocument/2006/relationships/hyperlink" Target="https://docs.google.com/document/d/1WndDVktQbwQTJFLaqgjf4vCXKAI_qp7syN4CH_9Q_xU/edit?usp=sharing" TargetMode="External"/><Relationship Id="rId227" Type="http://schemas.openxmlformats.org/officeDocument/2006/relationships/hyperlink" Target="https://drive.google.com/file/d/1gy-ZX3zCbVhBe3aHHibW3M3mOBhRa0V7/view?usp=sharing" TargetMode="External"/><Relationship Id="rId105" Type="http://schemas.openxmlformats.org/officeDocument/2006/relationships/hyperlink" Target="https://docs.google.com/document/d/18pnCRPUG8AVs6lB00SKsy4zgVAHEEGAgVjj36BeXhuA/view" TargetMode="External"/><Relationship Id="rId226" Type="http://schemas.openxmlformats.org/officeDocument/2006/relationships/hyperlink" Target="https://drive.google.com/file/d/1whXEGzuD-maBj8Sdupyl7mL1TiPhbIIw/view?usp=sharing" TargetMode="External"/><Relationship Id="rId104" Type="http://schemas.openxmlformats.org/officeDocument/2006/relationships/hyperlink" Target="https://docs.google.com/document/d/18pnCRPUG8AVs6lB00SKsy4zgVAHEEGAgVjj36BeXhuA/pub" TargetMode="External"/><Relationship Id="rId225" Type="http://schemas.openxmlformats.org/officeDocument/2006/relationships/hyperlink" Target="https://drive.google.com/file/d/1vyTs5fSlP5a0TqHBxZ6HUDjNURfdydHF/view?usp=sharing" TargetMode="External"/><Relationship Id="rId109" Type="http://schemas.openxmlformats.org/officeDocument/2006/relationships/hyperlink" Target="https://sites.google.com/view/irvinephotoboothrental/photo-booth-rental-irvine" TargetMode="External"/><Relationship Id="rId108" Type="http://schemas.openxmlformats.org/officeDocument/2006/relationships/hyperlink" Target="https://docs.google.com/document/d/1WndDVktQbwQTJFLaqgjf4vCXKAI_qp7syN4CH_9Q_xU/view" TargetMode="External"/><Relationship Id="rId229" Type="http://schemas.openxmlformats.org/officeDocument/2006/relationships/hyperlink" Target="https://drive.google.com/file/d/1y5jzCN-D_HbXNAyCnhYOjdJaPStd8FA3/view?usp=sharing" TargetMode="External"/><Relationship Id="rId220" Type="http://schemas.openxmlformats.org/officeDocument/2006/relationships/hyperlink" Target="https://drive.google.com/file/d/1QAKrbLLdmavtOrnjwhQvr1m1wXYBKEp0/view?usp=sharing" TargetMode="External"/><Relationship Id="rId103" Type="http://schemas.openxmlformats.org/officeDocument/2006/relationships/hyperlink" Target="https://docs.google.com/document/d/18pnCRPUG8AVs6lB00SKsy4zgVAHEEGAgVjj36BeXhuA/edit?usp=sharing" TargetMode="External"/><Relationship Id="rId224" Type="http://schemas.openxmlformats.org/officeDocument/2006/relationships/hyperlink" Target="https://drive.google.com/file/d/1-SpKOlNB1HEa0PBufu3NMA9o8laFwOrT/view?usp=sharing" TargetMode="External"/><Relationship Id="rId102" Type="http://schemas.openxmlformats.org/officeDocument/2006/relationships/hyperlink" Target="https://docs.google.com/document/d/15vNGwXr_mIZDdw5K2G9OoOV7tDQkMI4QC9-4nzQ85Co/view" TargetMode="External"/><Relationship Id="rId223" Type="http://schemas.openxmlformats.org/officeDocument/2006/relationships/hyperlink" Target="https://drive.google.com/file/d/1_M92rrRLJDG8YVBtPWm8ONk9U50fsc2-/view?usp=sharing" TargetMode="External"/><Relationship Id="rId101" Type="http://schemas.openxmlformats.org/officeDocument/2006/relationships/hyperlink" Target="https://docs.google.com/document/d/15vNGwXr_mIZDdw5K2G9OoOV7tDQkMI4QC9-4nzQ85Co/pub" TargetMode="External"/><Relationship Id="rId222" Type="http://schemas.openxmlformats.org/officeDocument/2006/relationships/hyperlink" Target="https://drive.google.com/file/d/1U2PZrSllj3hYyF-aLN4EBPIlZwym-mkG/view?usp=sharing" TargetMode="External"/><Relationship Id="rId100" Type="http://schemas.openxmlformats.org/officeDocument/2006/relationships/hyperlink" Target="https://docs.google.com/document/d/15vNGwXr_mIZDdw5K2G9OoOV7tDQkMI4QC9-4nzQ85Co/edit?usp=sharing" TargetMode="External"/><Relationship Id="rId221" Type="http://schemas.openxmlformats.org/officeDocument/2006/relationships/hyperlink" Target="https://drive.google.com/file/d/11KtDJc8B-SYa2Dcc_trxQU6JTbq5ObAV/view?usp=sharing" TargetMode="External"/><Relationship Id="rId217" Type="http://schemas.openxmlformats.org/officeDocument/2006/relationships/hyperlink" Target="https://drive.google.com/file/d/1QMt_z4Bs1K9SHAIwNUBOdEv1UzLt1VJs/view?usp=sharing" TargetMode="External"/><Relationship Id="rId216" Type="http://schemas.openxmlformats.org/officeDocument/2006/relationships/hyperlink" Target="https://drive.google.com/file/d/1HBhev75zqIp4BguMm_YUEbhEoel8M_0z/view?usp=sharing" TargetMode="External"/><Relationship Id="rId215" Type="http://schemas.openxmlformats.org/officeDocument/2006/relationships/hyperlink" Target="https://drive.google.com/file/d/1CzjFYQLqRdPEfqZ2gCAT6VCs18u-Tvzr/view?usp=sharing" TargetMode="External"/><Relationship Id="rId214" Type="http://schemas.openxmlformats.org/officeDocument/2006/relationships/hyperlink" Target="https://drive.google.com/file/d/1dPzLG7FhBFXwvWsLRp3a6hJuNIkvIXt8/view?usp=sharing" TargetMode="External"/><Relationship Id="rId219" Type="http://schemas.openxmlformats.org/officeDocument/2006/relationships/hyperlink" Target="https://drive.google.com/file/d/1XwWNtnpb8qZfDCsqvxNXBKK8k3ZiQStp/view?usp=sharing" TargetMode="External"/><Relationship Id="rId218" Type="http://schemas.openxmlformats.org/officeDocument/2006/relationships/hyperlink" Target="https://drive.google.com/file/d/1e3zpfmhMPUlNsr9-cCt03PGm_Z0hYjdM/view?usp=sharing" TargetMode="External"/><Relationship Id="rId330" Type="http://schemas.openxmlformats.org/officeDocument/2006/relationships/vmlDrawing" Target="../drawings/vmlDrawing1.vml"/><Relationship Id="rId213" Type="http://schemas.openxmlformats.org/officeDocument/2006/relationships/hyperlink" Target="https://drive.google.com/file/d/1o9rwOAfwhZXC0tu68L8SPpOdnM45FDUn/view?usp=sharing" TargetMode="External"/><Relationship Id="rId212" Type="http://schemas.openxmlformats.org/officeDocument/2006/relationships/hyperlink" Target="https://drive.google.com/file/d/1iBydvb3VmBODJpeUA894IYNu-1mBIRIx/view?usp=sharing" TargetMode="External"/><Relationship Id="rId211" Type="http://schemas.openxmlformats.org/officeDocument/2006/relationships/hyperlink" Target="https://drive.google.com/file/d/1yfXYZFusnL31js1soCBfL2qtlWyBUuPw/view?usp=sharing" TargetMode="External"/><Relationship Id="rId210" Type="http://schemas.openxmlformats.org/officeDocument/2006/relationships/hyperlink" Target="https://drive.google.com/file/d/1UYeyCT-rPerl6pfFe5NgcVmjuwp9Zu1s/view?usp=sharing" TargetMode="External"/><Relationship Id="rId129" Type="http://schemas.openxmlformats.org/officeDocument/2006/relationships/hyperlink" Target="https://docs.google.com/document/d/1_HJY7UZS0kp8sggKFvVrmX6hWIDoodkzTG4lBrf-wyA/pub" TargetMode="External"/><Relationship Id="rId128" Type="http://schemas.openxmlformats.org/officeDocument/2006/relationships/hyperlink" Target="https://docs.google.com/document/d/1_HJY7UZS0kp8sggKFvVrmX6hWIDoodkzTG4lBrf-wyA/edit?usp=sharing" TargetMode="External"/><Relationship Id="rId249" Type="http://schemas.openxmlformats.org/officeDocument/2006/relationships/hyperlink" Target="https://docs.google.com/document/d/1aOdvL0l2o1uU62zSLDJJchWKmn38WItx/edit?usp=sharing&amp;ouid=115602453726005426174&amp;rtpof=true&amp;sd=true" TargetMode="External"/><Relationship Id="rId127" Type="http://schemas.openxmlformats.org/officeDocument/2006/relationships/hyperlink" Target="https://sites.google.com/view/culvercityphotoboothrentals" TargetMode="External"/><Relationship Id="rId248" Type="http://schemas.openxmlformats.org/officeDocument/2006/relationships/hyperlink" Target="https://docs.google.com/document/d/1PEPZXc72gwJYSeT3nIRMWgp6yzCrYsf7/edit?usp=sharing&amp;ouid=115602453726005426174&amp;rtpof=true&amp;sd=true" TargetMode="External"/><Relationship Id="rId126" Type="http://schemas.openxmlformats.org/officeDocument/2006/relationships/hyperlink" Target="https://sites.google.com/view/culvercityphotoboothrentals/home" TargetMode="External"/><Relationship Id="rId247" Type="http://schemas.openxmlformats.org/officeDocument/2006/relationships/hyperlink" Target="https://docs.google.com/document/d/13Gsc4MhI9Z4YCLZYyIJFqsYA2cWQs6_f/edit?usp=sharing&amp;ouid=115602453726005426174&amp;rtpof=true&amp;sd=true" TargetMode="External"/><Relationship Id="rId121" Type="http://schemas.openxmlformats.org/officeDocument/2006/relationships/hyperlink" Target="https://docs.google.com/document/d/1U13LuX8YAJ1PYQd2NuXIQW6jFNpJgS5YSW12MyH_PQc/pub" TargetMode="External"/><Relationship Id="rId242" Type="http://schemas.openxmlformats.org/officeDocument/2006/relationships/hyperlink" Target="https://docs.google.com/document/d/1Zmzo2YQsmEWscBXazTDvV_Gvoxf4QxyN/edit?usp=sharing&amp;ouid=115602453726005426174&amp;rtpof=true&amp;sd=true" TargetMode="External"/><Relationship Id="rId120" Type="http://schemas.openxmlformats.org/officeDocument/2006/relationships/hyperlink" Target="https://docs.google.com/document/d/1U13LuX8YAJ1PYQd2NuXIQW6jFNpJgS5YSW12MyH_PQc/edit?usp=sharing" TargetMode="External"/><Relationship Id="rId241" Type="http://schemas.openxmlformats.org/officeDocument/2006/relationships/hyperlink" Target="https://docs.google.com/document/d/1t8q7YRilfYWoFsHmxI_w-rEUhWnRswiZ/edit?usp=sharing&amp;ouid=115602453726005426174&amp;rtpof=true&amp;sd=true" TargetMode="External"/><Relationship Id="rId240" Type="http://schemas.openxmlformats.org/officeDocument/2006/relationships/hyperlink" Target="https://drive.google.com/file/d/1_DyJY3f9Fz1W6V2MH230v3yDoWP9jMIc/view?usp=sharing" TargetMode="External"/><Relationship Id="rId125" Type="http://schemas.openxmlformats.org/officeDocument/2006/relationships/hyperlink" Target="https://sites.google.com/view/brea-photo-booth-rental/home" TargetMode="External"/><Relationship Id="rId246" Type="http://schemas.openxmlformats.org/officeDocument/2006/relationships/hyperlink" Target="https://docs.google.com/document/d/16gDL_a8LqfsdgWKuLzzkMXcxfyQKWuUx/edit?usp=sharing&amp;ouid=115602453726005426174&amp;rtpof=true&amp;sd=true" TargetMode="External"/><Relationship Id="rId124" Type="http://schemas.openxmlformats.org/officeDocument/2006/relationships/hyperlink" Target="https://sites.google.com/view/vogue-booth-rental-los-angeles/home" TargetMode="External"/><Relationship Id="rId245" Type="http://schemas.openxmlformats.org/officeDocument/2006/relationships/hyperlink" Target="https://docs.google.com/document/d/1hEde5okXSqaYt262Bjfp-OWfnPRzn76E/edit?usp=sharing&amp;ouid=115602453726005426174&amp;rtpof=true&amp;sd=true" TargetMode="External"/><Relationship Id="rId123" Type="http://schemas.openxmlformats.org/officeDocument/2006/relationships/hyperlink" Target="https://sites.google.com/view/irvinephotoboothrental/photo-booth-rental-irvine" TargetMode="External"/><Relationship Id="rId244" Type="http://schemas.openxmlformats.org/officeDocument/2006/relationships/hyperlink" Target="https://docs.google.com/document/d/1Lma1rcrj1ccB_hyX3eni01M82Aklynwu/edit?usp=sharing&amp;ouid=115602453726005426174&amp;rtpof=true&amp;sd=true" TargetMode="External"/><Relationship Id="rId122" Type="http://schemas.openxmlformats.org/officeDocument/2006/relationships/hyperlink" Target="https://docs.google.com/document/d/1U13LuX8YAJ1PYQd2NuXIQW6jFNpJgS5YSW12MyH_PQc/view" TargetMode="External"/><Relationship Id="rId243" Type="http://schemas.openxmlformats.org/officeDocument/2006/relationships/hyperlink" Target="https://docs.google.com/document/d/1YJBaW5xUrUpg3tG-ujT6XkUQc4Cp9FC5/edit?usp=sharing&amp;ouid=115602453726005426174&amp;rtpof=true&amp;sd=true" TargetMode="External"/><Relationship Id="rId95" Type="http://schemas.openxmlformats.org/officeDocument/2006/relationships/hyperlink" Target="https://sites.google.com/view/irvinephotoboothrental/photo-booth-rental-irvine" TargetMode="External"/><Relationship Id="rId94" Type="http://schemas.openxmlformats.org/officeDocument/2006/relationships/hyperlink" Target="https://docs.google.com/document/d/10Sd9APsJB-3ITqGmOWoYc-afk-8xE7h_h2tVSKXdQgo/view" TargetMode="External"/><Relationship Id="rId97" Type="http://schemas.openxmlformats.org/officeDocument/2006/relationships/hyperlink" Target="https://sites.google.com/view/brea-photo-booth-rental/home" TargetMode="External"/><Relationship Id="rId96" Type="http://schemas.openxmlformats.org/officeDocument/2006/relationships/hyperlink" Target="https://sites.google.com/view/vogue-booth-rental-los-angeles/home" TargetMode="External"/><Relationship Id="rId99" Type="http://schemas.openxmlformats.org/officeDocument/2006/relationships/hyperlink" Target="https://sites.google.com/view/culvercityphotoboothrentals" TargetMode="External"/><Relationship Id="rId98" Type="http://schemas.openxmlformats.org/officeDocument/2006/relationships/hyperlink" Target="https://sites.google.com/view/culvercityphotoboothrentals/home" TargetMode="External"/><Relationship Id="rId91" Type="http://schemas.openxmlformats.org/officeDocument/2006/relationships/hyperlink" Target="https://docs.google.com/document/d/14WBQwrwMGtWFT9aSJQhXV4N1fwEpAz2o9-UTeJtR9XI/view" TargetMode="External"/><Relationship Id="rId90" Type="http://schemas.openxmlformats.org/officeDocument/2006/relationships/hyperlink" Target="https://docs.google.com/document/d/14WBQwrwMGtWFT9aSJQhXV4N1fwEpAz2o9-UTeJtR9XI/pub" TargetMode="External"/><Relationship Id="rId93" Type="http://schemas.openxmlformats.org/officeDocument/2006/relationships/hyperlink" Target="https://docs.google.com/document/d/10Sd9APsJB-3ITqGmOWoYc-afk-8xE7h_h2tVSKXdQgo/pub" TargetMode="External"/><Relationship Id="rId92" Type="http://schemas.openxmlformats.org/officeDocument/2006/relationships/hyperlink" Target="https://docs.google.com/document/d/10Sd9APsJB-3ITqGmOWoYc-afk-8xE7h_h2tVSKXdQgo/edit?usp=sharing" TargetMode="External"/><Relationship Id="rId118" Type="http://schemas.openxmlformats.org/officeDocument/2006/relationships/hyperlink" Target="https://docs.google.com/document/d/1AlPMg0XfDk44S5RiWyTQZOx0MSzCcCw7m2r9wnErCec/pub" TargetMode="External"/><Relationship Id="rId239" Type="http://schemas.openxmlformats.org/officeDocument/2006/relationships/hyperlink" Target="https://drive.google.com/file/d/1voyALCOiMP4FQ8n1UqN_zjwQHbMkRiDs/view?usp=sharing" TargetMode="External"/><Relationship Id="rId117" Type="http://schemas.openxmlformats.org/officeDocument/2006/relationships/hyperlink" Target="https://docs.google.com/document/d/1AlPMg0XfDk44S5RiWyTQZOx0MSzCcCw7m2r9wnErCec/edit?usp=sharing" TargetMode="External"/><Relationship Id="rId238" Type="http://schemas.openxmlformats.org/officeDocument/2006/relationships/hyperlink" Target="https://drive.google.com/file/d/1BeGK9jSpBcLaRqVff7IodHg3UaDAXMZr/view?usp=sharing" TargetMode="External"/><Relationship Id="rId116" Type="http://schemas.openxmlformats.org/officeDocument/2006/relationships/hyperlink" Target="https://docs.google.com/document/d/1e4bj7ShUjoEi9zCy0_t41UNFZuDQobRdobQXQypcpqg/view" TargetMode="External"/><Relationship Id="rId237" Type="http://schemas.openxmlformats.org/officeDocument/2006/relationships/hyperlink" Target="https://drive.google.com/file/d/1TLoRQZUJ0jYndCwRtmcB4h4X91359OTf/view?usp=sharing" TargetMode="External"/><Relationship Id="rId115" Type="http://schemas.openxmlformats.org/officeDocument/2006/relationships/hyperlink" Target="https://docs.google.com/document/d/1e4bj7ShUjoEi9zCy0_t41UNFZuDQobRdobQXQypcpqg/pub" TargetMode="External"/><Relationship Id="rId236" Type="http://schemas.openxmlformats.org/officeDocument/2006/relationships/hyperlink" Target="https://drive.google.com/file/d/1VvklOQjlvhhNNljxIHel_BuY-wj9Irf0/view?usp=sharing" TargetMode="External"/><Relationship Id="rId119" Type="http://schemas.openxmlformats.org/officeDocument/2006/relationships/hyperlink" Target="https://docs.google.com/document/d/1AlPMg0XfDk44S5RiWyTQZOx0MSzCcCw7m2r9wnErCec/view" TargetMode="External"/><Relationship Id="rId110" Type="http://schemas.openxmlformats.org/officeDocument/2006/relationships/hyperlink" Target="https://sites.google.com/view/vogue-booth-rental-los-angeles/home" TargetMode="External"/><Relationship Id="rId231" Type="http://schemas.openxmlformats.org/officeDocument/2006/relationships/hyperlink" Target="https://drive.google.com/file/d/1esElaGPvMsQUGoPiBl-ewS8M-jevWuxI/view?usp=sharing" TargetMode="External"/><Relationship Id="rId230" Type="http://schemas.openxmlformats.org/officeDocument/2006/relationships/hyperlink" Target="https://drive.google.com/file/d/1_LivJfv5FQy1dN26eA35VLWlUQe62jBU/view?usp=sharing" TargetMode="External"/><Relationship Id="rId114" Type="http://schemas.openxmlformats.org/officeDocument/2006/relationships/hyperlink" Target="https://docs.google.com/document/d/1e4bj7ShUjoEi9zCy0_t41UNFZuDQobRdobQXQypcpqg/edit?usp=sharing" TargetMode="External"/><Relationship Id="rId235" Type="http://schemas.openxmlformats.org/officeDocument/2006/relationships/hyperlink" Target="https://drive.google.com/file/d/1H2v9dUp9-sFwMGs1_Ho2wOO4dvrZ6HN9/view?usp=sharing" TargetMode="External"/><Relationship Id="rId113" Type="http://schemas.openxmlformats.org/officeDocument/2006/relationships/hyperlink" Target="https://sites.google.com/view/culvercityphotoboothrentals" TargetMode="External"/><Relationship Id="rId234" Type="http://schemas.openxmlformats.org/officeDocument/2006/relationships/hyperlink" Target="https://drive.google.com/file/d/1oLIXLfhvriDYtCq7N7-icIDbl1_-CynF/view?usp=sharing" TargetMode="External"/><Relationship Id="rId112" Type="http://schemas.openxmlformats.org/officeDocument/2006/relationships/hyperlink" Target="https://sites.google.com/view/culvercityphotoboothrentals/home" TargetMode="External"/><Relationship Id="rId233" Type="http://schemas.openxmlformats.org/officeDocument/2006/relationships/hyperlink" Target="https://drive.google.com/file/d/1NR1EB6bux5jHP6ais04LetUFmdcjkha5/view?usp=sharing" TargetMode="External"/><Relationship Id="rId111" Type="http://schemas.openxmlformats.org/officeDocument/2006/relationships/hyperlink" Target="https://sites.google.com/view/brea-photo-booth-rental/home" TargetMode="External"/><Relationship Id="rId232" Type="http://schemas.openxmlformats.org/officeDocument/2006/relationships/hyperlink" Target="https://drive.google.com/file/d/1VCJU3DKipEIBVFIAhI9tcqTa_UZ5uC6L/view?usp=sharing" TargetMode="External"/><Relationship Id="rId305" Type="http://schemas.openxmlformats.org/officeDocument/2006/relationships/hyperlink" Target="https://drive.google.com/file/d/1Dzz5BEEydc-7Rk-HEUs3ipzuqvXu3wXQ/view?usp=sharing" TargetMode="External"/><Relationship Id="rId304" Type="http://schemas.openxmlformats.org/officeDocument/2006/relationships/hyperlink" Target="https://drive.google.com/file/d/1UwqbkxH2JVWEq4jUMU0CSO7Lm2uquB8e/view?usp=sharing" TargetMode="External"/><Relationship Id="rId303" Type="http://schemas.openxmlformats.org/officeDocument/2006/relationships/hyperlink" Target="https://drive.google.com/file/d/1PDMBsg68dQ4JJD2EiB5W1XnIO9MePVCA/view?usp=sharing" TargetMode="External"/><Relationship Id="rId302" Type="http://schemas.openxmlformats.org/officeDocument/2006/relationships/hyperlink" Target="https://drive.google.com/file/d/1GuVOIzCfC0UIK2woUeGdcLSjwaNor8uA/view?usp=sharing" TargetMode="External"/><Relationship Id="rId309" Type="http://schemas.openxmlformats.org/officeDocument/2006/relationships/hyperlink" Target="https://drive.google.com/file/d/1sUlBJN1uzjgNiqABYtOJy5IrJDQ0ktPq/view?usp=sharing" TargetMode="External"/><Relationship Id="rId308" Type="http://schemas.openxmlformats.org/officeDocument/2006/relationships/hyperlink" Target="https://drive.google.com/file/d/12_w_RoUmtJyXyLE4zJYglFMqQmzfwH89/view?usp=sharing" TargetMode="External"/><Relationship Id="rId307" Type="http://schemas.openxmlformats.org/officeDocument/2006/relationships/hyperlink" Target="https://drive.google.com/file/d/1FSGar6L7pOuZ_9WCdKsUSFAHIorAKcDH/view?usp=sharing" TargetMode="External"/><Relationship Id="rId306" Type="http://schemas.openxmlformats.org/officeDocument/2006/relationships/hyperlink" Target="https://drive.google.com/file/d/1v5FDSeKoQCCaB_z0ufJkB366lBXIhPUE/view?usp=sharing" TargetMode="External"/><Relationship Id="rId301" Type="http://schemas.openxmlformats.org/officeDocument/2006/relationships/hyperlink" Target="https://drive.google.com/file/d/1EllA6tMi7HXadsi-SZGtcfAPy3Bm0KNQ/view?usp=sharing" TargetMode="External"/><Relationship Id="rId300" Type="http://schemas.openxmlformats.org/officeDocument/2006/relationships/hyperlink" Target="https://drive.google.com/file/d/1BpIae6J-bBLxy4-eLXDo31fpwXuELbD7/view?usp=sharing" TargetMode="External"/><Relationship Id="rId206" Type="http://schemas.openxmlformats.org/officeDocument/2006/relationships/hyperlink" Target="https://drive.google.com/file/d/1tnx-5OYuDcT8jDKyYGNkXqbLT4P1iMrx/view?usp=sharing" TargetMode="External"/><Relationship Id="rId327" Type="http://schemas.openxmlformats.org/officeDocument/2006/relationships/hyperlink" Target="https://drive.google.com/file/d/1jdk4-dEKjyi0mk09ldEZYZT52QIJA9v6/view?usp=sharing" TargetMode="External"/><Relationship Id="rId205" Type="http://schemas.openxmlformats.org/officeDocument/2006/relationships/hyperlink" Target="https://drive.google.com/file/d/12QadPwIr6SwE6JF4AN2xScUh-h8Hj0qM/view?usp=sharing" TargetMode="External"/><Relationship Id="rId326" Type="http://schemas.openxmlformats.org/officeDocument/2006/relationships/hyperlink" Target="https://docs.google.com/presentation/d/1L2jiYx5EeTPV8ZQWQNM9fPgfTDj3b2I-/edit?usp=sharing&amp;ouid=115602453726005426174&amp;rtpof=true&amp;sd=true" TargetMode="External"/><Relationship Id="rId204" Type="http://schemas.openxmlformats.org/officeDocument/2006/relationships/hyperlink" Target="https://drive.google.com/file/d/1j_DidAhOXv_STGzRDlW6-y6ctlj_4Fw7/view?usp=sharing" TargetMode="External"/><Relationship Id="rId325" Type="http://schemas.openxmlformats.org/officeDocument/2006/relationships/hyperlink" Target="https://drive.google.com/file/d/1ELsyVRiWCbuttm2XOQkdYTlHmVbsnTWS/view?usp=sharing" TargetMode="External"/><Relationship Id="rId203" Type="http://schemas.openxmlformats.org/officeDocument/2006/relationships/hyperlink" Target="https://drive.google.com/file/d/1NOON_0ZlmXUrv05JpyisXqICq9I2OTeJ/view?usp=sharing" TargetMode="External"/><Relationship Id="rId324" Type="http://schemas.openxmlformats.org/officeDocument/2006/relationships/hyperlink" Target="https://drive.google.com/file/d/1tk4to5V8Uj66f4sh8sWLiOUhXN2sqw0U/view?usp=sharing" TargetMode="External"/><Relationship Id="rId209" Type="http://schemas.openxmlformats.org/officeDocument/2006/relationships/hyperlink" Target="https://drive.google.com/file/d/1oM_6zA255nVTcdVT0vbelF1uCXto4Fvw/view?usp=sharing" TargetMode="External"/><Relationship Id="rId208" Type="http://schemas.openxmlformats.org/officeDocument/2006/relationships/hyperlink" Target="https://drive.google.com/file/d/1kXjiDIX3PyO_826XCyt9vIP6sYsdaF6X/view?usp=sharing" TargetMode="External"/><Relationship Id="rId329" Type="http://schemas.openxmlformats.org/officeDocument/2006/relationships/drawing" Target="../drawings/drawing1.xml"/><Relationship Id="rId207" Type="http://schemas.openxmlformats.org/officeDocument/2006/relationships/hyperlink" Target="https://drive.google.com/file/d/1yJ7EP21r4Mff8ghNokyhEUufbDmM2L7r/view?usp=sharing" TargetMode="External"/><Relationship Id="rId328" Type="http://schemas.openxmlformats.org/officeDocument/2006/relationships/hyperlink" Target="https://drive.google.com/file/d/1cUNsgMxR5qHQt40GcTqI27GQvBakPVUG/view?usp=sharing" TargetMode="External"/><Relationship Id="rId202" Type="http://schemas.openxmlformats.org/officeDocument/2006/relationships/hyperlink" Target="https://drive.google.com/file/d/1_RcWU-SpPHclqoxgWn7mQ8XrYkPlgQdR/view?usp=sharing" TargetMode="External"/><Relationship Id="rId323" Type="http://schemas.openxmlformats.org/officeDocument/2006/relationships/hyperlink" Target="https://drive.google.com/file/d/14BIdr7YCxDVZxV5W8K5Z6-WvtNV9ad6W/view?usp=sharing" TargetMode="External"/><Relationship Id="rId201" Type="http://schemas.openxmlformats.org/officeDocument/2006/relationships/hyperlink" Target="https://drive.google.com/file/d/1HkjbfLB4eVO-9Xj6Bq474JkwymwuCOSn/view?usp=sharing" TargetMode="External"/><Relationship Id="rId322" Type="http://schemas.openxmlformats.org/officeDocument/2006/relationships/hyperlink" Target="https://drive.google.com/file/d/1V40JGuliN9XlfzLFPisBwEo8caTPOun6/view?usp=sharing" TargetMode="External"/><Relationship Id="rId200" Type="http://schemas.openxmlformats.org/officeDocument/2006/relationships/hyperlink" Target="https://drive.google.com/file/d/1PLMeeC9-0dmBOJMsZWqgvDUAoIk_EFxr/view?usp=sharing" TargetMode="External"/><Relationship Id="rId321" Type="http://schemas.openxmlformats.org/officeDocument/2006/relationships/hyperlink" Target="https://drive.google.com/file/d/1ChdwIAfZgc0vm5l49QlK_O2Z35SC66U1/view?usp=sharing" TargetMode="External"/><Relationship Id="rId320" Type="http://schemas.openxmlformats.org/officeDocument/2006/relationships/hyperlink" Target="https://drive.google.com/file/d/1wN-LWsK_USp4LBA2eJBRxFwVfAmsKwTo/view?usp=sharing" TargetMode="External"/><Relationship Id="rId316" Type="http://schemas.openxmlformats.org/officeDocument/2006/relationships/hyperlink" Target="https://drive.google.com/file/d/1JAZ1iAEpzzTgUfnSCLjA4bHalE9AlWlx/view?usp=sharing" TargetMode="External"/><Relationship Id="rId315" Type="http://schemas.openxmlformats.org/officeDocument/2006/relationships/hyperlink" Target="https://drive.google.com/file/d/1nrGij6buCFZIF6DCuxGz_X0VRJSaLTpI/view?usp=sharing" TargetMode="External"/><Relationship Id="rId314" Type="http://schemas.openxmlformats.org/officeDocument/2006/relationships/hyperlink" Target="https://drive.google.com/file/d/1UOhNcNo3O4pmR3WJAHbUVCbvVO1l4F3P/view?usp=sharing" TargetMode="External"/><Relationship Id="rId313" Type="http://schemas.openxmlformats.org/officeDocument/2006/relationships/hyperlink" Target="https://drive.google.com/file/d/1VGjR_GgBYKoDDknFl8SpLGNPU3tuoE3T/view?usp=sharing" TargetMode="External"/><Relationship Id="rId319" Type="http://schemas.openxmlformats.org/officeDocument/2006/relationships/hyperlink" Target="https://drive.google.com/file/d/16Z8ooAUDQMivSwj-5cZvfGe0sRyyvA8f/view?usp=sharing" TargetMode="External"/><Relationship Id="rId318" Type="http://schemas.openxmlformats.org/officeDocument/2006/relationships/hyperlink" Target="https://drive.google.com/file/d/16nn6-ScVseC0iXQUpP8rmJ6PyCq075NR/view?usp=sharing" TargetMode="External"/><Relationship Id="rId317" Type="http://schemas.openxmlformats.org/officeDocument/2006/relationships/hyperlink" Target="https://drive.google.com/file/d/1Vaai8gnq7EV8CPK22dnroca0xGoAWJRE/view?usp=sharing" TargetMode="External"/><Relationship Id="rId312" Type="http://schemas.openxmlformats.org/officeDocument/2006/relationships/hyperlink" Target="https://drive.google.com/file/d/1UJpYmlVKr-l0ipvVDuzl1IWKWcah3-I1/view?usp=sharing" TargetMode="External"/><Relationship Id="rId311" Type="http://schemas.openxmlformats.org/officeDocument/2006/relationships/hyperlink" Target="https://drive.google.com/file/d/1fBBKkA2xIyRcgyvypbAVJ7AZh93lDohK/view?usp=sharing" TargetMode="External"/><Relationship Id="rId310" Type="http://schemas.openxmlformats.org/officeDocument/2006/relationships/hyperlink" Target="https://drive.google.com/file/d/1aYI487PcOa8Ct9dPL1Tyekbcys5qly6a/view?usp=sharing" TargetMode="External"/></Relationships>
</file>

<file path=xl/worksheets/_rels/sheet2.xml.rels><?xml version="1.0" encoding="UTF-8" standalone="yes"?><Relationships xmlns="http://schemas.openxmlformats.org/package/2006/relationships"><Relationship Id="rId20" Type="http://schemas.openxmlformats.org/officeDocument/2006/relationships/hyperlink" Target="https://docs.google.com/document/d/1UBxRsjiwxkhBehlu-efprpbWRQdqCX5_CzRcFmBc47A/edit?usp=sharing" TargetMode="External"/><Relationship Id="rId22" Type="http://schemas.openxmlformats.org/officeDocument/2006/relationships/drawing" Target="../drawings/drawing2.xml"/><Relationship Id="rId21" Type="http://schemas.openxmlformats.org/officeDocument/2006/relationships/hyperlink" Target="https://docs.google.com/document/d/1UBxRsjiwxkhBehlu-efprpbWRQdqCX5_CzRcFmBc47A/pub" TargetMode="External"/><Relationship Id="rId11" Type="http://schemas.openxmlformats.org/officeDocument/2006/relationships/hyperlink" Target="https://docs.google.com/document/d/15vNGwXr_mIZDdw5K2G9OoOV7tDQkMI4QC9-4nzQ85Co/edit?usp=sharing" TargetMode="External"/><Relationship Id="rId10" Type="http://schemas.openxmlformats.org/officeDocument/2006/relationships/hyperlink" Target="https://docs.google.com/document/d/1OzpOjiWm7IrhMKLSacS7raa2nWQ39i1YiHqOkNAyBgA/view" TargetMode="External"/><Relationship Id="rId13" Type="http://schemas.openxmlformats.org/officeDocument/2006/relationships/hyperlink" Target="https://docs.google.com/document/d/15vNGwXr_mIZDdw5K2G9OoOV7tDQkMI4QC9-4nzQ85Co/view" TargetMode="External"/><Relationship Id="rId12" Type="http://schemas.openxmlformats.org/officeDocument/2006/relationships/hyperlink" Target="https://docs.google.com/document/d/15vNGwXr_mIZDdw5K2G9OoOV7tDQkMI4QC9-4nzQ85Co/pub" TargetMode="External"/><Relationship Id="rId15" Type="http://schemas.openxmlformats.org/officeDocument/2006/relationships/hyperlink" Target="https://docs.google.com/document/d/1e4bj7ShUjoEi9zCy0_t41UNFZuDQobRdobQXQypcpqg/pub" TargetMode="External"/><Relationship Id="rId14" Type="http://schemas.openxmlformats.org/officeDocument/2006/relationships/hyperlink" Target="https://docs.google.com/document/d/1e4bj7ShUjoEi9zCy0_t41UNFZuDQobRdobQXQypcpqg/edit?usp=sharing" TargetMode="External"/><Relationship Id="rId17" Type="http://schemas.openxmlformats.org/officeDocument/2006/relationships/hyperlink" Target="https://docs.google.com/document/d/1_HJY7UZS0kp8sggKFvVrmX6hWIDoodkzTG4lBrf-wyA/edit?usp=sharing" TargetMode="External"/><Relationship Id="rId16" Type="http://schemas.openxmlformats.org/officeDocument/2006/relationships/hyperlink" Target="https://docs.google.com/document/d/1e4bj7ShUjoEi9zCy0_t41UNFZuDQobRdobQXQypcpqg/view" TargetMode="External"/><Relationship Id="rId19" Type="http://schemas.openxmlformats.org/officeDocument/2006/relationships/hyperlink" Target="https://docs.google.com/document/d/1_HJY7UZS0kp8sggKFvVrmX6hWIDoodkzTG4lBrf-wyA/view" TargetMode="External"/><Relationship Id="rId18" Type="http://schemas.openxmlformats.org/officeDocument/2006/relationships/hyperlink" Target="https://docs.google.com/document/d/1_HJY7UZS0kp8sggKFvVrmX6hWIDoodkzTG4lBrf-wyA/pub" TargetMode="External"/><Relationship Id="rId1" Type="http://schemas.openxmlformats.org/officeDocument/2006/relationships/hyperlink" Target="https://sites.google.com/view/video-photo-booth-rental-aliso/gif-photo-booth-rental-aliso-viejo" TargetMode="External"/><Relationship Id="rId2" Type="http://schemas.openxmlformats.org/officeDocument/2006/relationships/hyperlink" Target="https://drive.google.com/drive/folders/1-LR_jbVLq1ADVPhPCrqxE7V9_6ymHcyn?usp=sharing" TargetMode="External"/><Relationship Id="rId3" Type="http://schemas.openxmlformats.org/officeDocument/2006/relationships/hyperlink" Target="https://docs.google.com/document/d/1HtAYTgn2R66xgidpdqTuidoiGkf7TFCzx20-Ft9JziQ/edit?usp=sharing" TargetMode="External"/><Relationship Id="rId4" Type="http://schemas.openxmlformats.org/officeDocument/2006/relationships/hyperlink" Target="https://docs.google.com/document/d/1HtAYTgn2R66xgidpdqTuidoiGkf7TFCzx20-Ft9JziQ/pub" TargetMode="External"/><Relationship Id="rId9" Type="http://schemas.openxmlformats.org/officeDocument/2006/relationships/hyperlink" Target="https://docs.google.com/document/d/1OzpOjiWm7IrhMKLSacS7raa2nWQ39i1YiHqOkNAyBgA/pub" TargetMode="External"/><Relationship Id="rId5" Type="http://schemas.openxmlformats.org/officeDocument/2006/relationships/hyperlink" Target="https://docs.google.com/document/d/1s8v61zUR1bOasevC3miGs2LqKP7ImRFP8vbttnCA_Xo/edit?usp=sharing" TargetMode="External"/><Relationship Id="rId6" Type="http://schemas.openxmlformats.org/officeDocument/2006/relationships/hyperlink" Target="https://docs.google.com/document/d/1s8v61zUR1bOasevC3miGs2LqKP7ImRFP8vbttnCA_Xo/pub" TargetMode="External"/><Relationship Id="rId7" Type="http://schemas.openxmlformats.org/officeDocument/2006/relationships/hyperlink" Target="https://docs.google.com/document/d/1s8v61zUR1bOasevC3miGs2LqKP7ImRFP8vbttnCA_Xo/view" TargetMode="External"/><Relationship Id="rId8" Type="http://schemas.openxmlformats.org/officeDocument/2006/relationships/hyperlink" Target="https://docs.google.com/document/d/1OzpOjiWm7IrhMKLSacS7raa2nWQ39i1YiHqOkNAyBgA/edit?usp=sharing" TargetMode="Externa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1" Type="http://schemas.openxmlformats.org/officeDocument/2006/relationships/hyperlink" Target="https://www.google.com/calendar/event?eid=OXNrOHFjODhvZGZpaHAxZHFnaTFyOGZvNm8gMDI3YmVmMDg5YjYxMTdjMTU0NzJhYzcyMzg1ZDQ4MWJjMmUxYzE0ZTliYmViMTJiNmE4YjczYzkwOTUyNzE3NEBncm91cC5jYWxlbmRhci5nb29nbGUuY29t" TargetMode="External"/><Relationship Id="rId10" Type="http://schemas.openxmlformats.org/officeDocument/2006/relationships/hyperlink" Target="https://www.google.com/calendar/event?eid=b3VucmwxamcxZWFoOWdudG11cWVmYmc2aGcgMDI3YmVmMDg5YjYxMTdjMTU0NzJhYzcyMzg1ZDQ4MWJjMmUxYzE0ZTliYmViMTJiNmE4YjczYzkwOTUyNzE3NEBncm91cC5jYWxlbmRhci5nb29nbGUuY29t" TargetMode="External"/><Relationship Id="rId13" Type="http://schemas.openxmlformats.org/officeDocument/2006/relationships/hyperlink" Target="https://www.google.com/calendar/event?eid=aWwxZWFuMW1vdWExZ2o3ZGdrNXBpY2VodXMgMDI3YmVmMDg5YjYxMTdjMTU0NzJhYzcyMzg1ZDQ4MWJjMmUxYzE0ZTliYmViMTJiNmE4YjczYzkwOTUyNzE3NEBncm91cC5jYWxlbmRhci5nb29nbGUuY29t" TargetMode="External"/><Relationship Id="rId12" Type="http://schemas.openxmlformats.org/officeDocument/2006/relationships/hyperlink" Target="https://www.google.com/calendar/event?eid=N2ZxcXA2NWpyOGw4MzZ2bG9wMGVmcmlybzggMDI3YmVmMDg5YjYxMTdjMTU0NzJhYzcyMzg1ZDQ4MWJjMmUxYzE0ZTliYmViMTJiNmE4YjczYzkwOTUyNzE3NEBncm91cC5jYWxlbmRhci5nb29nbGUuY29t" TargetMode="External"/><Relationship Id="rId15" Type="http://schemas.openxmlformats.org/officeDocument/2006/relationships/hyperlink" Target="https://www.google.com/calendar/event?eid=NzJxMXNnMDEwZWFlNWRyNHBwdTVoaGFzb28gMDI3YmVmMDg5YjYxMTdjMTU0NzJhYzcyMzg1ZDQ4MWJjMmUxYzE0ZTliYmViMTJiNmE4YjczYzkwOTUyNzE3NEBncm91cC5jYWxlbmRhci5nb29nbGUuY29t" TargetMode="External"/><Relationship Id="rId14" Type="http://schemas.openxmlformats.org/officeDocument/2006/relationships/hyperlink" Target="https://www.google.com/calendar/event?eid=bjFnbTB2ajA3aDh0bm9jdnFjbDhyOG1kbXMgMDI3YmVmMDg5YjYxMTdjMTU0NzJhYzcyMzg1ZDQ4MWJjMmUxYzE0ZTliYmViMTJiNmE4YjczYzkwOTUyNzE3NEBncm91cC5jYWxlbmRhci5nb29nbGUuY29t" TargetMode="External"/><Relationship Id="rId16" Type="http://schemas.openxmlformats.org/officeDocument/2006/relationships/drawing" Target="../drawings/drawing4.xml"/><Relationship Id="rId1" Type="http://schemas.openxmlformats.org/officeDocument/2006/relationships/hyperlink" Target="https://www.google.com/calendar/event?eid=YXJqajY1NG1mNmlkY2sxNjBjbjBhdjE0bjQgMDI3YmVmMDg5YjYxMTdjMTU0NzJhYzcyMzg1ZDQ4MWJjMmUxYzE0ZTliYmViMTJiNmE4YjczYzkwOTUyNzE3NEBncm91cC5jYWxlbmRhci5nb29nbGUuY29t" TargetMode="External"/><Relationship Id="rId2" Type="http://schemas.openxmlformats.org/officeDocument/2006/relationships/hyperlink" Target="https://www.google.com/calendar/event?eid=amhtY2gwMGI5OW1mMmZmb3A0aWNjZ2NodXMgMDI3YmVmMDg5YjYxMTdjMTU0NzJhYzcyMzg1ZDQ4MWJjMmUxYzE0ZTliYmViMTJiNmE4YjczYzkwOTUyNzE3NEBncm91cC5jYWxlbmRhci5nb29nbGUuY29t" TargetMode="External"/><Relationship Id="rId3" Type="http://schemas.openxmlformats.org/officeDocument/2006/relationships/hyperlink" Target="https://www.google.com/calendar/event?eid=YTZ0cjJhMzlnc2tkbDJ0bDFxdmg2MnUzYzAgMDI3YmVmMDg5YjYxMTdjMTU0NzJhYzcyMzg1ZDQ4MWJjMmUxYzE0ZTliYmViMTJiNmE4YjczYzkwOTUyNzE3NEBncm91cC5jYWxlbmRhci5nb29nbGUuY29t" TargetMode="External"/><Relationship Id="rId4" Type="http://schemas.openxmlformats.org/officeDocument/2006/relationships/hyperlink" Target="https://www.google.com/calendar/event?eid=NzhuNm82amF1YWUwazhqM2tybnZwbm4yMmMgMDI3YmVmMDg5YjYxMTdjMTU0NzJhYzcyMzg1ZDQ4MWJjMmUxYzE0ZTliYmViMTJiNmE4YjczYzkwOTUyNzE3NEBncm91cC5jYWxlbmRhci5nb29nbGUuY29t" TargetMode="External"/><Relationship Id="rId9" Type="http://schemas.openxmlformats.org/officeDocument/2006/relationships/hyperlink" Target="https://www.google.com/calendar/event?eid=NHNyN2ptcWVhczMzZ2g2aWljNGxuZzc2ZGcgMDI3YmVmMDg5YjYxMTdjMTU0NzJhYzcyMzg1ZDQ4MWJjMmUxYzE0ZTliYmViMTJiNmE4YjczYzkwOTUyNzE3NEBncm91cC5jYWxlbmRhci5nb29nbGUuY29t" TargetMode="External"/><Relationship Id="rId5" Type="http://schemas.openxmlformats.org/officeDocument/2006/relationships/hyperlink" Target="https://www.google.com/calendar/event?eid=cjVzbnJxZHZ2NmlkaWFqZTZ0OWkyNGh2dTAgMDI3YmVmMDg5YjYxMTdjMTU0NzJhYzcyMzg1ZDQ4MWJjMmUxYzE0ZTliYmViMTJiNmE4YjczYzkwOTUyNzE3NEBncm91cC5jYWxlbmRhci5nb29nbGUuY29t" TargetMode="External"/><Relationship Id="rId6" Type="http://schemas.openxmlformats.org/officeDocument/2006/relationships/hyperlink" Target="https://www.google.com/calendar/event?eid=bGY1c2txajduYWtxbjMzazBvcmNoczVuMTggMDI3YmVmMDg5YjYxMTdjMTU0NzJhYzcyMzg1ZDQ4MWJjMmUxYzE0ZTliYmViMTJiNmE4YjczYzkwOTUyNzE3NEBncm91cC5jYWxlbmRhci5nb29nbGUuY29t" TargetMode="External"/><Relationship Id="rId7" Type="http://schemas.openxmlformats.org/officeDocument/2006/relationships/hyperlink" Target="https://www.google.com/calendar/event?eid=dXY1YjVzdHQ2M2M0ZThyZjUyb3FwcG5rNG8gMDI3YmVmMDg5YjYxMTdjMTU0NzJhYzcyMzg1ZDQ4MWJjMmUxYzE0ZTliYmViMTJiNmE4YjczYzkwOTUyNzE3NEBncm91cC5jYWxlbmRhci5nb29nbGUuY29t" TargetMode="External"/><Relationship Id="rId8" Type="http://schemas.openxmlformats.org/officeDocument/2006/relationships/hyperlink" Target="https://www.google.com/calendar/event?eid=bWNoYm0ydHVsZzRmY3F0NTZpMjNoZXI5N2sgMDI3YmVmMDg5YjYxMTdjMTU0NzJhYzcyMzg1ZDQ4MWJjMmUxYzE0ZTliYmViMTJiNmE4YjczYzkwOTUyNzE3NEBncm91cC5jYWxlbmRhci5nb29nbGUuY29t" TargetMode="External"/></Relationships>
</file>

<file path=xl/worksheets/_rels/sheet5.xml.rels><?xml version="1.0" encoding="UTF-8" standalone="yes"?><Relationships xmlns="http://schemas.openxmlformats.org/package/2006/relationships"><Relationship Id="rId20" Type="http://schemas.openxmlformats.org/officeDocument/2006/relationships/hyperlink" Target="https://news.google.com/rss/articles/CBMiswFBVV95cUxOOFZPR0owN2xRRmNnQ1Y5VnpzYmxzRWdHVC1RSlZCSUlrOHFMM0lDaktZZFg2eG5oOU5VN1g4LXViVUFULTBiclpmYm1USUtOOTRvS09wMVdVYnYzZ21kZ1huMzJzV05ldmdqUkRoNUxOZDdMVDRPajNJclJzcjBMRFdsb00yMFIzX180VWJ6VlFQRUtGdTh0ZkkzYlNEcnRnYkRiU2ZkQ1hJYnFzTkNOd0ZhWdIBxwFBVV95cUxPc1lpSy01S1VmU01uTDhZYjRaYVhOc000YzhfUXUySlh6NjhhdFFZaVprdkE0dzY5TmVQV0dMcm9nWnRjRlhYNTFfb2xNaXRzMDNyYjlTd21IWnY3V2MxMFdMZmcxczkzWGtmV3Bzel9KbDF5ZFhwUDBVakJRNDZvR0dKMWV0ZUhhLWZTbzNYVHRWaHYtVTNSSlhVZ09FTXRIdzQyQ2x6bGVzd3dkVUIySnl2Ty1PX1pfLWpfWUU3TlYzU3lMNFpv?oc=5" TargetMode="External"/><Relationship Id="rId21" Type="http://schemas.openxmlformats.org/officeDocument/2006/relationships/drawing" Target="../drawings/drawing5.xml"/><Relationship Id="rId11" Type="http://schemas.openxmlformats.org/officeDocument/2006/relationships/hyperlink" Target="https://news.google.com/rss/articles/CBMiiwFBVV95cUxQeEpOSGN5aktidC1jU1lTeTRsdkduN3kxS1FCbmNKWnNMWXE0YS1EcTNwVWlfNjJNcHlTeDNfNzcxSS0xRDhUX19FQklnbWJ3amNpcjE1amtwUmtISVNKZWJXZXVSakFoT01EOVZTcWJaYXlwTHpKY01ELTFjZFRnZVlmY3oyYkx4Smx3?oc=5" TargetMode="External"/><Relationship Id="rId10" Type="http://schemas.openxmlformats.org/officeDocument/2006/relationships/hyperlink" Target="https://news.google.com/rss/articles/CBMixgFBVV95cUxNMXJDME1xaEJUUm00X245RFdkRVdXSWZBZW5GYTgyb0kzeTBuczgybkFOLXBxa2NUN1JIUjFMeDd4ZTI0ZzRsUWR2YWl0NmYzenNiVmIxd2ZadWhPWENKeUhFUlhyUGVkNE5nUDltc09HSktiTFFJdEQ5WU9MRWluS2VIWVlMMVVvUk9jbWxfaFNVeERxd2JlZ2VWZ25FNXFrVDMyUGFtSFM3U3V3bzBWZ2dBVG9yS0RncUJJRk5QTnF0UUhnWGc?oc=5" TargetMode="External"/><Relationship Id="rId13" Type="http://schemas.openxmlformats.org/officeDocument/2006/relationships/hyperlink" Target="https://news.google.com/rss/articles/CBMilwFBVV95cUxOZEpmSlEyZUJPTllvTzhJQnpoWXdid3AzbkVtUVE0MmVOWkZ5c3NTaXotOVJJVng4TVNLNjFfd1lTM25ybzNOQzBUcmllX3ppcUVHT0NtcGNUZXRvU29MMVdDLWptaU5aMHp5cDhvQzFYcTRIb1NOYnZOMkxtdnZ2ZkxZSi0yYmVJQUhGRmNKMzZsYVRleFNj?oc=5" TargetMode="External"/><Relationship Id="rId12" Type="http://schemas.openxmlformats.org/officeDocument/2006/relationships/hyperlink" Target="https://news.google.com/rss/articles/CBMisgFBVV95cUxQR3hzRktZUm9BVk1QNUJwV0k2aF9ZeEVtTjVGbDdCcU5fU3FWNzlFNnJQRE9JbjlXR210R0cxV1AtaXlpWkczRTZMU3VISExTNDliRWtGT1FXMkd6SnRkVFNrOS1PdXRoVUd1Zk5ZTFU4Q3liN0RrRi1IWHdSdWRDTExiTnBoM2pNdTRvUjdmQVBxZFlkQnRmQUsxZi1UTmpPdXJuUkkxUTR4WUxGd1gtdW9B0gG3AUFVX3lxTE1vX1NsRW9sY3VMUmtmMlJXTFJ6UkhvUzZOWWw2SURzUkEwR0RETXpsNXluQTc0T2pJNWwtQ0d0U2xQeGt0czRRNEdZVHNMNzZyTzRfSVdzdG50Ul9FTmMzVnFSYVVNOWtOVG10cl95SE9hQlVBek5LT1NSX1RRQjB5UHJUM2tCRWFkYVhCRXExYWZwLUozNnVsWDZNVV81aXBEYTRoY2l2cE5RMldhRkdxQnJlWEZLbw?oc=5" TargetMode="External"/><Relationship Id="rId15" Type="http://schemas.openxmlformats.org/officeDocument/2006/relationships/hyperlink" Target="https://news.google.com/rss/articles/CBMie0FVX3lxTE1qSEdHVDc0MjYyUm91VGpsbWhjVFBZQld5RzlmWndmVzY3V2tWTTd2WU5ZdUFhNWNFQzdWRkJIRGF0MmJZUFVIY3ZaS2k1V0hNaFlrc0k5cWc2ZmI1ZVVOS09GSW9nSTZiNzlQY1hLUDNWMDV4dFVaN3FtUQ?oc=5" TargetMode="External"/><Relationship Id="rId14" Type="http://schemas.openxmlformats.org/officeDocument/2006/relationships/hyperlink" Target="https://news.google.com/rss/articles/CBMigAFBVV95cUxOWV9QTzVWZmlBcElKdUJNVVJPbHNFMTltQUphWS1IOWczaDl4YzVvOVR3WGlqSmo5OVFKNTV6a2hScEhrYkdGSE4zZ2Q5VzNsV2lKejR0Q2NNMGdwb0I5Vm1POURTbU9nTEhaMFdVX3ZjTFFmZExIRGFWakpHQlAweQ?oc=5" TargetMode="External"/><Relationship Id="rId17" Type="http://schemas.openxmlformats.org/officeDocument/2006/relationships/hyperlink" Target="https://news.google.com/rss/articles/CBMiyAFBVV95cUxOQWlxYkkxWlpaVTgwOHZuMVZDdmlBV2U2cVgxa2hEaTVabEZ2WXl3d0xDMTJIb20xSE0tYTBJWGI3YTVVaTNEU1k2OGFCODcwNmhXMFpoLU9oYnNXNFN1Sl9vTlY3X3htckRTZjF0NWxmVE40LVFIb1ViVF9HSkhjNnhTS09hRmVoSV9QU2NDVEgxTkdBYnBKNlJMc3d3ZWRiZk1Td1NlZm9zUlZ3NVBTQ3hvcmllVWNQODBaQnliUmtrb1VhLTB2UA?oc=5" TargetMode="External"/><Relationship Id="rId16" Type="http://schemas.openxmlformats.org/officeDocument/2006/relationships/hyperlink" Target="https://news.google.com/rss/articles/CBMiwwFBVV95cUxOV01sSGdneWRxTmhWV1VvSnY4eldqd2p6Qy14X2dZZk94N3VFMk5TcS1OUTQwbnJvYlBYZjhFbDRuelowVDU2ZWJkaV9VMHpkWHhvRTFOMDBjTmxhTXBrM0F4dEM5YUpfbUVyWnVVWVFpQzZucDR2ZUpaejczcm9kWXVXckdCSV9ySE9RNUxxUlg2a1pPcUZCWkozLTI5NnpmaFNoaG9GdFU1OG1MSHhMTXNvS2hDWEtGcnJFU3RvUzhyXzQ?oc=5" TargetMode="External"/><Relationship Id="rId19" Type="http://schemas.openxmlformats.org/officeDocument/2006/relationships/hyperlink" Target="https://news.google.com/rss/articles/CBMiaEFVX3lxTFBFemgxTG95czkwSDFwekJYX05xaTUwakU3cFVhNVlpSVpfWUJ2Q0N0cms1X0FuWV9abk5rTC1JdjJWM0U2M2JEVWpUZVdpQnhrZnVVd0VSSGxpNWlnUDdUX19uNkNkNF9s0gFuQVVfeXFMTkFrWWFCdVJSMVI0RmFwLThHWmtDT0E3aXJnMF8ybzB3QUxfVjNGSjlnTkxVS1pQSUdjZ29IMjY5akstcl9xRjc4WUtBMDQ5S2FWelItdkZqTU1pX21OblI4NVlyZllaY3BuUExxcnc?oc=5" TargetMode="External"/><Relationship Id="rId18" Type="http://schemas.openxmlformats.org/officeDocument/2006/relationships/hyperlink" Target="https://news.google.com/rss/articles/CBMigwJBVV95cUxPb2l1clMwRlgxaklSYlZueDg2ZUtUUGUyc1hxVXdNNXk2S3NBVV91NjYtc3YxbG9mR3pQNEo0RXlkSkZFQ0NZSDNsNENST1A1ZlMzT0JKZmh0dWN4TEJJUVpMbDVlTl9QVkpLOF8yb3kxdDFOdTgzLUo0cl9wdExlRnZXRXY1Ty1ub3VsZl94SmpvUUR2YlRvSnVLQ1cya2NocUlZOU1UVW1oZHJCcm9JQUswNGRzM3lab19qNGRYTEptSWJLWVBRVlgwLVpVcGJhWHZ6Q3ItXzVtVzQ3NXBQcGkzelo5QTR2SEdldUlkRzlCY2tRYU5ZYWJ6b1pqemxLaDgw?oc=5" TargetMode="External"/><Relationship Id="rId1" Type="http://schemas.openxmlformats.org/officeDocument/2006/relationships/hyperlink" Target="https://news.google.com/rss/search?q=photobooth" TargetMode="External"/><Relationship Id="rId2" Type="http://schemas.openxmlformats.org/officeDocument/2006/relationships/hyperlink" Target="https://news.google.com/rss/articles/CBMizwFBVV95cUxNZTdmdV9maW9IbG9nM0hOVWNwNEdOdmtQdkU4NXVQNmhzSTJWSTFLalgxSHBROE8xTjktRWZLV0RKTXg0dmJtdXhvTDZWT0Vlc2tmcC1BTDdDN0Y2TTRYRU41enRXbjNDZGhKVzhaSXFkeHhUb3lWd214V09JOW03SnplQks1dkhPVW1aYzktcF9ENUlVOGVXZ05Rd2V3elBINnpiNkdKOEhQRjB0SzNibGJ5bEVscFJYdEhNeHZKSU5OUVUzT3NqSjR0aTVWcWM?oc=5" TargetMode="External"/><Relationship Id="rId3" Type="http://schemas.openxmlformats.org/officeDocument/2006/relationships/hyperlink" Target="https://news.google.com/rss/articles/CBMiggFBVV95cUxPcENqNDVtcEJRRGdkTTRpWTlwTkE1WURTbmhZUjd6SEY1SG5TdmZwVG5vaUttbEQ1bEU0VzFtNHVQa0RwcGxJSmRCMEZrVUtwLW5VRVFKMUdYYkRwS18tYURWcW9PZk01bHo5d00tNXdkRVRlcE1teU00bFRXYldMUS1R?oc=5" TargetMode="External"/><Relationship Id="rId4" Type="http://schemas.openxmlformats.org/officeDocument/2006/relationships/hyperlink" Target="https://news.google.com/rss/articles/CBMiwgFBVV95cUxQdFdnb0U2YTZjN3MzT3VtdTd6R2tXYTBZb1JFTmNFcDdPaGNDZHRDOGZkZGNsYWJSaFdQNnNrcngwNlFaUVRtUGRVSUg2Sy1INGxMcXVlNGNBQzIxNGxwU2VPQjhxVnlZTy1lNm1TSVhQNEQ1X2Q5NnNkMkVWYllvYmVVLVV1WldBNThaUkkwY0dtQVFqZzZUM0FOQmtGZXl0NFNrS043NElFNklKQ19rZW1qbUJJTHZKczJFZHNLOVllUQ?oc=5" TargetMode="External"/><Relationship Id="rId9" Type="http://schemas.openxmlformats.org/officeDocument/2006/relationships/hyperlink" Target="https://news.google.com/rss/articles/CBMitAFBVV95cUxNUGdHbkRSdXZOSHdZNW9sOGlqaFVDM2xTeUN5dUp6bzNmdHN0Z2VjQ1NzcU5sSThfQjRxNEZnX2QyVUZvMEtVMnFsU1BQNjA5OGlhOGhBQ3A4WUZEM2U5QjhvM2tWdWFLdTVRNkg0dWZ2dVEzS3llN1hBcDdOd282anFLSVBEak1tR0pwQ0lpS2NKNWR6Z3VwZ2JGcGxIUm56ZElmaDR4TGI3bnVPZVExaEVOVjc?oc=5" TargetMode="External"/><Relationship Id="rId5" Type="http://schemas.openxmlformats.org/officeDocument/2006/relationships/hyperlink" Target="https://news.google.com/rss/articles/CBMiV0FVX3lxTE94WXRpU0FJaVFWZFRzb3N6ZXBlZ3lrc0lQVzRFa2xfNXVGYVdCdDZqMmUtLVg3eVBSSFNTdWZJNEJINHVKRjZlMXFGTWZ5MkFPWmVnU2kwZw?oc=5" TargetMode="External"/><Relationship Id="rId6" Type="http://schemas.openxmlformats.org/officeDocument/2006/relationships/hyperlink" Target="https://news.google.com/rss/articles/CBMi4gFBVV95cUxQMk1DcG1Bc3N5cWszS3kteVN0ZS12UHI2Uzk3aUNMV2VRQUxzazBseXU3SUJhc0xoX1A1TVJGR3I5QjhhMFZYMkt6UjN5U3RFZmhSd2ZleVJkbFV6c3Bya1g5eDJ6OFlKTjE3OFFJVnQzRGRNM0hDaG5ZbHZ0Q3plS1czQkNDSEFYNGprSlFkTTNxRU1FS2t6YUJ4Mm5EcGVTUG9IWTFMbWM3cG1weXUtWHB0aFNiRW9wdXdKbi15SUp2ZUhFNEpEZWVtVkMyM3N2SV9uYXZKUk5zWDByN2xSM2JR?oc=5" TargetMode="External"/><Relationship Id="rId7" Type="http://schemas.openxmlformats.org/officeDocument/2006/relationships/hyperlink" Target="https://news.google.com/rss/articles/CBMiV0FVX3lxTE5RRW01amVFLTVMdzdzWGp3QVZPWExNdG9HV09Ockw0dFFBRUowNkVrYUg0RFhObHJzR05iajhRalowSkRRZjFVamdMOUZnWHRNeWl4Vl92cw?oc=5" TargetMode="External"/><Relationship Id="rId8" Type="http://schemas.openxmlformats.org/officeDocument/2006/relationships/hyperlink" Target="https://news.google.com/rss/articles/CBMi1AFBVV95cUxNZ3ZPWmhsYU1lSUEyWnVZWmJ3bUtuYVF6VlUwQ1F2QUpPS09XSXpjcEtsUGxzWGNfekM2WVNuTXlRdS1kQzI0dnRJbmI4d2FQbXhuSV80QTNOdjZncko4M0xZQUZkaUJNRmNsTnJicGU3SXpZcTNERVNjWVU0R1lJUTBHQ2UwNExCSldPZURROVQ1TldCcWFRbENTVU5ma1czMjAycU5wdVBWdjQ5RWFnZFZ4RUh4ejZXelhsOWNjN1dLdWFMZDRqQlZyUDVfeGp5WlRpMw?oc=5" TargetMode="Externa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3" max="3" width="18.88"/>
  </cols>
  <sheetData>
    <row r="1" ht="1134.0" customHeight="1">
      <c r="A1" s="1" t="str">
        <f>HYPERLINK("https://sites.google.com/view/aitransformphotobooth/home", IMAGE("https://lh3.googleusercontent.com/d/1Ub_baxN1yIKa7z6PHbWKiQ5Hv3QmkYdb"))</f>
        <v/>
      </c>
    </row>
    <row r="2" ht="112.5" customHeight="1">
      <c r="A2" s="2" t="s">
        <v>0</v>
      </c>
      <c r="B2" s="2" t="s">
        <v>1</v>
      </c>
      <c r="C2" s="1" t="str">
        <f>HYPERLINK("https://sites.google.com/view/video-photo-booth-rental-aliso/gif-photo-booth-rental-aliso-viejo", IMAGE("https://api.qrserver.com/v1/create-qr-code/?size=150x150&amp;data=https://sites.google.com/view/video-photo-booth-rental-aliso/gif-photo-booth-rental-aliso-viejo",1))</f>
        <v/>
      </c>
      <c r="D2" s="3" t="s">
        <v>2</v>
      </c>
      <c r="E2" s="1" t="str">
        <f>HYPERLINK("https://sites.google.com/view/video-photo-booth-rental-aliso/gif-photo-booth-rental-aliso-viejo","Video photo booth rental Yorba Linda")</f>
        <v>Video photo booth rental Yorba Linda</v>
      </c>
    </row>
    <row r="3" ht="112.5" customHeight="1">
      <c r="A3" s="2" t="s">
        <v>3</v>
      </c>
      <c r="B3" s="2" t="s">
        <v>1</v>
      </c>
      <c r="C3" s="1" t="str">
        <f>HYPERLINK("https://drive.google.com/drive/folders/1sPFv1bI-tdvweQ3bXSCCuuqcI88i59wF?usp=sharing", IMAGE("https://api.qrserver.com/v1/create-qr-code/?size=150x150&amp;data=https://drive.google.com/drive/folders/1sPFv1bI-tdvweQ3bXSCCuuqcI88i59wF?usp=sharing",1))</f>
        <v/>
      </c>
      <c r="D3" s="3" t="s">
        <v>4</v>
      </c>
      <c r="E3" s="1" t="str">
        <f>HYPERLINK("https://drive.google.com/drive/folders/1sPFv1bI-tdvweQ3bXSCCuuqcI88i59wF?usp=sharing","Video photo booth rental Yorba Linda")</f>
        <v>Video photo booth rental Yorba Linda</v>
      </c>
    </row>
    <row r="4" ht="112.5" customHeight="1">
      <c r="A4" s="2" t="s">
        <v>5</v>
      </c>
      <c r="B4" s="2" t="s">
        <v>1</v>
      </c>
      <c r="C4" s="1" t="str">
        <f>HYPERLINK("https://news.google.com/rss/search?q=photobooth", IMAGE("https://api.qrserver.com/v1/create-qr-code/?size=150x150&amp;data=https://news.google.com/rss/search?q=photobooth",1))</f>
        <v/>
      </c>
      <c r="D4" s="3" t="s">
        <v>6</v>
      </c>
      <c r="E4" s="1" t="str">
        <f>HYPERLINK("https://news.google.com/rss/search?q=photobooth","Video photo booth rental Yorba Linda")</f>
        <v>Video photo booth rental Yorba Linda</v>
      </c>
    </row>
    <row r="5" ht="112.5" customHeight="1">
      <c r="A5" s="2" t="s">
        <v>7</v>
      </c>
      <c r="B5" s="2" t="s">
        <v>8</v>
      </c>
      <c r="C5" s="1" t="str">
        <f>HYPERLINK("https://drive.google.com/drive/folders/18gH3-Km5QJYfv-b3x-WC1NU4ZRHUh1Ss?usp=sharing", IMAGE("https://api.qrserver.com/v1/create-qr-code/?size=150x150&amp;data=https://drive.google.com/drive/folders/18gH3-Km5QJYfv-b3x-WC1NU4ZRHUh1Ss?usp=sharing",1))</f>
        <v/>
      </c>
      <c r="D5" s="3" t="s">
        <v>9</v>
      </c>
      <c r="E5" s="1" t="str">
        <f>HYPERLINK("https://drive.google.com/drive/folders/18gH3-Km5QJYfv-b3x-WC1NU4ZRHUh1Ss?usp=sharing","Video photo booth rental Yorba Linda Articles")</f>
        <v>Video photo booth rental Yorba Linda Articles</v>
      </c>
    </row>
    <row r="6" ht="112.5" customHeight="1">
      <c r="A6" s="2" t="s">
        <v>10</v>
      </c>
      <c r="B6" s="2" t="s">
        <v>11</v>
      </c>
      <c r="C6" s="1" t="str">
        <f>HYPERLINK("https://drive.google.com/drive/folders/1nM0K1Gom5ltvMs18Cf4PyqdsMr30JMqq?usp=sharing", IMAGE("https://api.qrserver.com/v1/create-qr-code/?size=150x150&amp;data=https://drive.google.com/drive/folders/1nM0K1Gom5ltvMs18Cf4PyqdsMr30JMqq?usp=sharing",1))</f>
        <v/>
      </c>
      <c r="D6" s="3" t="s">
        <v>12</v>
      </c>
      <c r="E6" s="1" t="str">
        <f>HYPERLINK("https://drive.google.com/drive/folders/1nM0K1Gom5ltvMs18Cf4PyqdsMr30JMqq?usp=sharing","Video photo booth rental Yorba Linda Photos")</f>
        <v>Video photo booth rental Yorba Linda Photos</v>
      </c>
    </row>
    <row r="7" ht="112.5" customHeight="1">
      <c r="A7" s="2" t="s">
        <v>13</v>
      </c>
      <c r="B7" s="2" t="s">
        <v>14</v>
      </c>
      <c r="C7" s="1" t="str">
        <f>HYPERLINK("https://drive.google.com/drive/folders/1GNSl6V6BLgwmrZYpoVFMsylbCh_0pqRy?usp=sharing", IMAGE("https://api.qrserver.com/v1/create-qr-code/?size=150x150&amp;data=https://drive.google.com/drive/folders/1GNSl6V6BLgwmrZYpoVFMsylbCh_0pqRy?usp=sharing",1))</f>
        <v/>
      </c>
      <c r="D7" s="3" t="s">
        <v>15</v>
      </c>
      <c r="E7" s="1" t="str">
        <f>HYPERLINK("https://drive.google.com/drive/folders/1GNSl6V6BLgwmrZYpoVFMsylbCh_0pqRy?usp=sharing","Video photo booth rental Yorba Linda PDFs")</f>
        <v>Video photo booth rental Yorba Linda PDFs</v>
      </c>
    </row>
    <row r="8" ht="112.5" customHeight="1">
      <c r="A8" s="2" t="s">
        <v>16</v>
      </c>
      <c r="B8" s="2" t="s">
        <v>17</v>
      </c>
      <c r="C8" s="1" t="str">
        <f>HYPERLINK("https://drive.google.com/drive/folders/1y0oO7mJTB9pPM7Zrj8WVX3GCmJwpN8qC?usp=sharing", IMAGE("https://api.qrserver.com/v1/create-qr-code/?size=150x150&amp;data=https://drive.google.com/drive/folders/1y0oO7mJTB9pPM7Zrj8WVX3GCmJwpN8qC?usp=sharing",1))</f>
        <v/>
      </c>
      <c r="D8" s="3" t="s">
        <v>18</v>
      </c>
      <c r="E8" s="1" t="str">
        <f>HYPERLINK("https://drive.google.com/drive/folders/1y0oO7mJTB9pPM7Zrj8WVX3GCmJwpN8qC?usp=sharing","Video photo booth rental Yorba Linda Slides")</f>
        <v>Video photo booth rental Yorba Linda Slides</v>
      </c>
    </row>
    <row r="9" ht="112.5" customHeight="1">
      <c r="A9" s="2" t="s">
        <v>19</v>
      </c>
      <c r="B9" s="2" t="s">
        <v>1</v>
      </c>
      <c r="C9" s="1" t="str">
        <f>HYPERLINK("https://drive.google.com/file/d/1CRkk8lGsYTg1PzAsDBLamtOAmjsYaiuu/view?usp=sharing", IMAGE("https://api.qrserver.com/v1/create-qr-code/?size=150x150&amp;data=https://drive.google.com/file/d/1CRkk8lGsYTg1PzAsDBLamtOAmjsYaiuu/view?usp=sharing",1))</f>
        <v/>
      </c>
      <c r="D9" s="3" t="s">
        <v>20</v>
      </c>
      <c r="E9" s="1" t="str">
        <f>HYPERLINK("https://drive.google.com/file/d/1CRkk8lGsYTg1PzAsDBLamtOAmjsYaiuu/view?usp=sharing","Video photo booth rental Yorba Linda")</f>
        <v>Video photo booth rental Yorba Linda</v>
      </c>
    </row>
    <row r="10" ht="112.5" customHeight="1">
      <c r="A10" s="2" t="s">
        <v>19</v>
      </c>
      <c r="B10" s="2" t="s">
        <v>1</v>
      </c>
      <c r="C10" s="1" t="str">
        <f>HYPERLINK("https://drive.google.com/file/d/1XGhASpQL_fPrLbpGIgP8lRk5VUhK9uY9/view?usp=sharing", IMAGE("https://api.qrserver.com/v1/create-qr-code/?size=150x150&amp;data=https://drive.google.com/file/d/1XGhASpQL_fPrLbpGIgP8lRk5VUhK9uY9/view?usp=sharing",1))</f>
        <v/>
      </c>
      <c r="D10" s="3" t="s">
        <v>21</v>
      </c>
      <c r="E10" s="1" t="str">
        <f>HYPERLINK("https://drive.google.com/file/d/1XGhASpQL_fPrLbpGIgP8lRk5VUhK9uY9/view?usp=sharing","Video photo booth rental Yorba Linda")</f>
        <v>Video photo booth rental Yorba Linda</v>
      </c>
    </row>
    <row r="11" ht="112.5" customHeight="1">
      <c r="A11" s="2" t="s">
        <v>19</v>
      </c>
      <c r="B11" s="2" t="s">
        <v>1</v>
      </c>
      <c r="C11" s="1" t="str">
        <f>HYPERLINK("https://drive.google.com/file/d/1kPcxEfysqhBbJOKDz2ktCHvI5z5Ej-bO/view?usp=sharing", IMAGE("https://api.qrserver.com/v1/create-qr-code/?size=150x150&amp;data=https://drive.google.com/file/d/1kPcxEfysqhBbJOKDz2ktCHvI5z5Ej-bO/view?usp=sharing",1))</f>
        <v/>
      </c>
      <c r="D11" s="3" t="s">
        <v>22</v>
      </c>
      <c r="E11" s="1" t="str">
        <f>HYPERLINK("https://drive.google.com/file/d/1kPcxEfysqhBbJOKDz2ktCHvI5z5Ej-bO/view?usp=sharing","Video photo booth rental Yorba Linda")</f>
        <v>Video photo booth rental Yorba Linda</v>
      </c>
    </row>
    <row r="12" ht="112.5" customHeight="1">
      <c r="A12" s="2" t="s">
        <v>19</v>
      </c>
      <c r="B12" s="2" t="s">
        <v>1</v>
      </c>
      <c r="C12" s="1" t="str">
        <f>HYPERLINK("https://drive.google.com/file/d/1Vh0Hul9FukPAiQkfqRctbJLN5lThgbFz/view?usp=sharing", IMAGE("https://api.qrserver.com/v1/create-qr-code/?size=150x150&amp;data=https://drive.google.com/file/d/1Vh0Hul9FukPAiQkfqRctbJLN5lThgbFz/view?usp=sharing",1))</f>
        <v/>
      </c>
      <c r="D12" s="3" t="s">
        <v>23</v>
      </c>
      <c r="E12" s="1" t="str">
        <f>HYPERLINK("https://drive.google.com/file/d/1Vh0Hul9FukPAiQkfqRctbJLN5lThgbFz/view?usp=sharing","Video photo booth rental Yorba Linda")</f>
        <v>Video photo booth rental Yorba Linda</v>
      </c>
    </row>
    <row r="13" ht="112.5" customHeight="1">
      <c r="A13" s="2" t="s">
        <v>24</v>
      </c>
      <c r="B13" s="2" t="s">
        <v>1</v>
      </c>
      <c r="C13" s="1" t="str">
        <f>HYPERLINK("https://docs.google.com/spreadsheets/d/1sIed-eUQb5Ayo_G7f0u4eiWDYlxEWasB-N8pAYI5dTY/edit?usp=sharing", IMAGE("https://api.qrserver.com/v1/create-qr-code/?size=150x150&amp;data=https://docs.google.com/spreadsheets/d/1sIed-eUQb5Ayo_G7f0u4eiWDYlxEWasB-N8pAYI5dTY/edit?usp=sharing",1))</f>
        <v/>
      </c>
      <c r="D13" s="3" t="s">
        <v>25</v>
      </c>
      <c r="E13" s="1" t="str">
        <f t="shared" ref="E13:E17" si="1">HYPERLINK("https://docs.google.com/spreadsheets/d/1sIed-eUQb5Ayo_G7f0u4eiWDYlxEWasB-N8pAYI5dTY/edit?usp=sharing","Video photo booth rental Yorba Linda")</f>
        <v>Video photo booth rental Yorba Linda</v>
      </c>
    </row>
    <row r="14" ht="112.5" customHeight="1">
      <c r="A14" s="2" t="s">
        <v>26</v>
      </c>
      <c r="B14" s="2" t="s">
        <v>27</v>
      </c>
      <c r="C14" s="1" t="str">
        <f>HYPERLINK("https://docs.google.com/spreadsheet/pub?key=1sIed-eUQb5Ayo_G7f0u4eiWDYlxEWasB-N8pAYI5dTY", IMAGE("https://api.qrserver.com/v1/create-qr-code/?size=150x150&amp;data=https://docs.google.com/spreadsheet/pub?key=1sIed-eUQb5Ayo_G7f0u4eiWDYlxEWasB-N8pAYI5dTY",1))</f>
        <v/>
      </c>
      <c r="D14" s="3" t="s">
        <v>28</v>
      </c>
      <c r="E14" s="1" t="str">
        <f t="shared" si="1"/>
        <v>Video photo booth rental Yorba Linda</v>
      </c>
    </row>
    <row r="15" ht="112.5" customHeight="1">
      <c r="A15" s="2" t="s">
        <v>29</v>
      </c>
      <c r="B15" s="2" t="s">
        <v>30</v>
      </c>
      <c r="C15" s="1" t="str">
        <f>HYPERLINK("https://docs.google.com/spreadsheets/d/1sIed-eUQb5Ayo_G7f0u4eiWDYlxEWasB-N8pAYI5dTY/pubhtml", IMAGE("https://api.qrserver.com/v1/create-qr-code/?size=150x150&amp;data=https://docs.google.com/spreadsheets/d/1sIed-eUQb5Ayo_G7f0u4eiWDYlxEWasB-N8pAYI5dTY/pubhtml",1))</f>
        <v/>
      </c>
      <c r="D15" s="3" t="s">
        <v>31</v>
      </c>
      <c r="E15" s="1" t="str">
        <f t="shared" si="1"/>
        <v>Video photo booth rental Yorba Linda</v>
      </c>
    </row>
    <row r="16" ht="112.5" customHeight="1">
      <c r="A16" s="2" t="s">
        <v>32</v>
      </c>
      <c r="B16" s="2" t="s">
        <v>33</v>
      </c>
      <c r="C16" s="1" t="str">
        <f>HYPERLINK("https://docs.google.com/spreadsheets/d/1sIed-eUQb5Ayo_G7f0u4eiWDYlxEWasB-N8pAYI5dTY/pub", IMAGE("https://api.qrserver.com/v1/create-qr-code/?size=150x150&amp;data=https://docs.google.com/spreadsheets/d/1sIed-eUQb5Ayo_G7f0u4eiWDYlxEWasB-N8pAYI5dTY/pub",1))</f>
        <v/>
      </c>
      <c r="D16" s="3" t="s">
        <v>34</v>
      </c>
      <c r="E16" s="1" t="str">
        <f t="shared" si="1"/>
        <v>Video photo booth rental Yorba Linda</v>
      </c>
    </row>
    <row r="17" ht="112.5" customHeight="1">
      <c r="A17" s="2" t="s">
        <v>35</v>
      </c>
      <c r="B17" s="2" t="s">
        <v>36</v>
      </c>
      <c r="C17" s="1" t="str">
        <f>HYPERLINK("https://docs.google.com/spreadsheets/d/1sIed-eUQb5Ayo_G7f0u4eiWDYlxEWasB-N8pAYI5dTY/view", IMAGE("https://api.qrserver.com/v1/create-qr-code/?size=150x150&amp;data=https://docs.google.com/spreadsheets/d/1sIed-eUQb5Ayo_G7f0u4eiWDYlxEWasB-N8pAYI5dTY/view",1))</f>
        <v/>
      </c>
      <c r="D17" s="3" t="s">
        <v>37</v>
      </c>
      <c r="E17" s="1" t="str">
        <f t="shared" si="1"/>
        <v>Video photo booth rental Yorba Linda</v>
      </c>
    </row>
    <row r="18" ht="112.5" customHeight="1">
      <c r="A18" s="2" t="s">
        <v>38</v>
      </c>
      <c r="B18" s="2" t="s">
        <v>1</v>
      </c>
      <c r="C18" s="1" t="str">
        <f>HYPERLINK("https://docs.google.com/forms/d/1uhd2lCGTfPRbNsI777KZFafNXwoscPox1R5gqsogJAg/edit?usp=sharing", IMAGE("https://api.qrserver.com/v1/create-qr-code/?size=150x150&amp;data=https://docs.google.com/forms/d/1uhd2lCGTfPRbNsI777KZFafNXwoscPox1R5gqsogJAg/edit?usp=sharing",1))</f>
        <v/>
      </c>
      <c r="D18" s="3" t="s">
        <v>39</v>
      </c>
      <c r="E18" s="1" t="str">
        <f>HYPERLINK("https://docs.google.com/forms/d/1uhd2lCGTfPRbNsI777KZFafNXwoscPox1R5gqsogJAg/edit?usp=sharing","Video photo booth rental Yorba Linda")</f>
        <v>Video photo booth rental Yorba Linda</v>
      </c>
    </row>
    <row r="19" ht="112.5" customHeight="1">
      <c r="A19" s="2" t="s">
        <v>40</v>
      </c>
      <c r="B19" s="2" t="s">
        <v>1</v>
      </c>
      <c r="C19" s="1" t="str">
        <f>HYPERLINK("https://docs.google.com/drawings/d/1URRi6gRuQs67IcB9CeQmZgPPtjZ5Wgi7dC8thXa_ajM/edit?usp=sharing", IMAGE("https://api.qrserver.com/v1/create-qr-code/?size=150x150&amp;data=https://docs.google.com/drawings/d/1URRi6gRuQs67IcB9CeQmZgPPtjZ5Wgi7dC8thXa_ajM/edit?usp=sharing",1))</f>
        <v/>
      </c>
      <c r="D19" s="3" t="s">
        <v>41</v>
      </c>
      <c r="E19" s="1" t="str">
        <f>HYPERLINK("https://docs.google.com/drawings/d/1URRi6gRuQs67IcB9CeQmZgPPtjZ5Wgi7dC8thXa_ajM/edit?usp=sharing","Video photo booth rental Yorba Linda")</f>
        <v>Video photo booth rental Yorba Linda</v>
      </c>
    </row>
    <row r="20" ht="112.5" customHeight="1">
      <c r="A20" s="2" t="s">
        <v>42</v>
      </c>
      <c r="B20" s="2" t="s">
        <v>43</v>
      </c>
      <c r="C20" s="1" t="str">
        <f>HYPERLINK("https://drive.google.com/file/d/1Ub_baxN1yIKa7z6PHbWKiQ5Hv3QmkYdb/view?usp=drivesdk", IMAGE("https://api.qrserver.com/v1/create-qr-code/?size=150x150&amp;data=https://drive.google.com/file/d/1Ub_baxN1yIKa7z6PHbWKiQ5Hv3QmkYdb/view?usp=drivesdk",1))</f>
        <v/>
      </c>
      <c r="D20" s="3" t="s">
        <v>44</v>
      </c>
    </row>
    <row r="21" ht="112.5" customHeight="1">
      <c r="A21" s="2" t="s">
        <v>45</v>
      </c>
      <c r="B21" s="2" t="s">
        <v>46</v>
      </c>
      <c r="C21" s="1" t="str">
        <f>HYPERLINK("https://sites.google.com/view/aitransformphotobooth/home", IMAGE("https://api.qrserver.com/v1/create-qr-code/?size=150x150&amp;data=https://sites.google.com/view/aitransformphotobooth/home",1))</f>
        <v/>
      </c>
      <c r="D21" s="3" t="s">
        <v>47</v>
      </c>
    </row>
    <row r="22" ht="112.5" customHeight="1">
      <c r="A22" s="2" t="s">
        <v>48</v>
      </c>
      <c r="B22" s="2" t="s">
        <v>1</v>
      </c>
      <c r="C22" s="1" t="str">
        <f>HYPERLINK("https://docs.google.com/document/d/169H6LTu6M0xnWs3bNZWnViYY352wBcavASOAShEj9VY/edit?usp=sharing", IMAGE("https://api.qrserver.com/v1/create-qr-code/?size=150x150&amp;data=https://docs.google.com/document/d/169H6LTu6M0xnWs3bNZWnViYY352wBcavASOAShEj9VY/edit?usp=sharing",1))</f>
        <v/>
      </c>
      <c r="D22" s="3" t="s">
        <v>49</v>
      </c>
      <c r="E22" s="1" t="str">
        <f t="shared" ref="E22:E24" si="2">HYPERLINK("https://docs.google.com/document/d/169H6LTu6M0xnWs3bNZWnViYY352wBcavASOAShEj9VY/edit?usp=sharing","Video photo booth rental Yorba Linda")</f>
        <v>Video photo booth rental Yorba Linda</v>
      </c>
    </row>
    <row r="23" ht="112.5" customHeight="1">
      <c r="A23" s="2" t="s">
        <v>50</v>
      </c>
      <c r="B23" s="2" t="s">
        <v>33</v>
      </c>
      <c r="C23" s="1" t="str">
        <f>HYPERLINK("https://docs.google.com/document/d/169H6LTu6M0xnWs3bNZWnViYY352wBcavASOAShEj9VY/pub", IMAGE("https://api.qrserver.com/v1/create-qr-code/?size=150x150&amp;data=https://docs.google.com/document/d/169H6LTu6M0xnWs3bNZWnViYY352wBcavASOAShEj9VY/pub",1))</f>
        <v/>
      </c>
      <c r="D23" s="3" t="s">
        <v>51</v>
      </c>
      <c r="E23" s="1" t="str">
        <f t="shared" si="2"/>
        <v>Video photo booth rental Yorba Linda</v>
      </c>
    </row>
    <row r="24" ht="112.5" customHeight="1">
      <c r="A24" s="2" t="s">
        <v>52</v>
      </c>
      <c r="B24" s="2" t="s">
        <v>36</v>
      </c>
      <c r="C24" s="1" t="str">
        <f>HYPERLINK("https://docs.google.com/document/d/169H6LTu6M0xnWs3bNZWnViYY352wBcavASOAShEj9VY/view", IMAGE("https://api.qrserver.com/v1/create-qr-code/?size=150x150&amp;data=https://docs.google.com/document/d/169H6LTu6M0xnWs3bNZWnViYY352wBcavASOAShEj9VY/view",1))</f>
        <v/>
      </c>
      <c r="D24" s="3" t="s">
        <v>53</v>
      </c>
      <c r="E24" s="1" t="str">
        <f t="shared" si="2"/>
        <v>Video photo booth rental Yorba Linda</v>
      </c>
    </row>
    <row r="25" ht="112.5" customHeight="1">
      <c r="A25" s="2" t="s">
        <v>54</v>
      </c>
      <c r="B25" s="2" t="s">
        <v>1</v>
      </c>
      <c r="C25" s="1" t="str">
        <f>HYPERLINK("https://docs.google.com/presentation/d/1331VxGAEtEP0ltmzUQ5Kp1tNPwQtsqS9TJGLys0npMw/edit?usp=sharing", IMAGE("https://api.qrserver.com/v1/create-qr-code/?size=150x150&amp;data=https://docs.google.com/presentation/d/1331VxGAEtEP0ltmzUQ5Kp1tNPwQtsqS9TJGLys0npMw/edit?usp=sharing",1))</f>
        <v/>
      </c>
      <c r="D25" s="3" t="s">
        <v>55</v>
      </c>
      <c r="E25" s="1" t="str">
        <f t="shared" ref="E25:E28" si="3">HYPERLINK("https://docs.google.com/presentation/d/1331VxGAEtEP0ltmzUQ5Kp1tNPwQtsqS9TJGLys0npMw/edit?usp=sharing","Video photo booth rental Yorba Linda")</f>
        <v>Video photo booth rental Yorba Linda</v>
      </c>
    </row>
    <row r="26" ht="112.5" customHeight="1">
      <c r="A26" s="2" t="s">
        <v>56</v>
      </c>
      <c r="B26" s="2" t="s">
        <v>33</v>
      </c>
      <c r="C26" s="1" t="str">
        <f>HYPERLINK("https://docs.google.com/presentation/d/1331VxGAEtEP0ltmzUQ5Kp1tNPwQtsqS9TJGLys0npMw/pub?start=true&amp;loop=true&amp;delayms=3000", IMAGE("https://api.qrserver.com/v1/create-qr-code/?size=150x150&amp;data=https://docs.google.com/presentation/d/1331VxGAEtEP0ltmzUQ5Kp1tNPwQtsqS9TJGLys0npMw/pub?start=true&amp;loop=true&amp;delayms=3000",1))</f>
        <v/>
      </c>
      <c r="D26" s="3" t="s">
        <v>57</v>
      </c>
      <c r="E26" s="1" t="str">
        <f t="shared" si="3"/>
        <v>Video photo booth rental Yorba Linda</v>
      </c>
    </row>
    <row r="27" ht="112.5" customHeight="1">
      <c r="A27" s="2" t="s">
        <v>58</v>
      </c>
      <c r="B27" s="2" t="s">
        <v>36</v>
      </c>
      <c r="C27" s="1" t="str">
        <f>HYPERLINK("https://docs.google.com/presentation/d/1331VxGAEtEP0ltmzUQ5Kp1tNPwQtsqS9TJGLys0npMw/view", IMAGE("https://api.qrserver.com/v1/create-qr-code/?size=150x150&amp;data=https://docs.google.com/presentation/d/1331VxGAEtEP0ltmzUQ5Kp1tNPwQtsqS9TJGLys0npMw/view",1))</f>
        <v/>
      </c>
      <c r="D27" s="3" t="s">
        <v>59</v>
      </c>
      <c r="E27" s="1" t="str">
        <f t="shared" si="3"/>
        <v>Video photo booth rental Yorba Linda</v>
      </c>
    </row>
    <row r="28" ht="112.5" customHeight="1">
      <c r="A28" s="2" t="s">
        <v>60</v>
      </c>
      <c r="B28" s="2" t="s">
        <v>61</v>
      </c>
      <c r="C28" s="1" t="str">
        <f>HYPERLINK("https://docs.google.com/presentation/d/1331VxGAEtEP0ltmzUQ5Kp1tNPwQtsqS9TJGLys0npMw/htmlpresent", IMAGE("https://api.qrserver.com/v1/create-qr-code/?size=150x150&amp;data=https://docs.google.com/presentation/d/1331VxGAEtEP0ltmzUQ5Kp1tNPwQtsqS9TJGLys0npMw/htmlpresent",1))</f>
        <v/>
      </c>
      <c r="D28" s="3" t="s">
        <v>62</v>
      </c>
      <c r="E28" s="1" t="str">
        <f t="shared" si="3"/>
        <v>Video photo booth rental Yorba Linda</v>
      </c>
    </row>
    <row r="29" ht="112.5" customHeight="1">
      <c r="A29" s="2" t="s">
        <v>63</v>
      </c>
      <c r="B29" s="2" t="s">
        <v>64</v>
      </c>
      <c r="C29" s="1" t="str">
        <f>HYPERLINK("https://calendar.google.com/calendar/embed?src=027bef089b6117c15472ac72385d481bc2e1c14e9bbeb12b6a8b73c909527174@group.calendar.google.com", IMAGE("https://api.qrserver.com/v1/create-qr-code/?size=150x150&amp;data=https://calendar.google.com/calendar/embed?src=027bef089b6117c15472ac72385d481bc2e1c14e9bbeb12b6a8b73c909527174@group.calendar.google.com",1))</f>
        <v/>
      </c>
      <c r="D29" s="3" t="s">
        <v>65</v>
      </c>
      <c r="E29" s="1" t="str">
        <f>HYPERLINK("https://calendar.google.com/calendar/embed?src=027bef089b6117c15472ac72385d481bc2e1c14e9bbeb12b6a8b73c909527174@group.calendar.google.com","Video photo booth rental Yorba Linda")</f>
        <v>Video photo booth rental Yorba Linda</v>
      </c>
    </row>
    <row r="30" ht="112.5" customHeight="1">
      <c r="A30" s="2" t="s">
        <v>66</v>
      </c>
      <c r="B30" s="2" t="s">
        <v>67</v>
      </c>
      <c r="C30" s="1" t="str">
        <f>HYPERLINK("https://www.google.com/calendar/event?eid=YXJqajY1NG1mNmlkY2sxNjBjbjBhdjE0bjQgMDI3YmVmMDg5YjYxMTdjMTU0NzJhYzcyMzg1ZDQ4MWJjMmUxYzE0ZTliYmViMTJiNmE4YjczYzkwOTUyNzE3NEBncm91cC5jYWxlbmRhci5nb29nbGUuY29t", IMAGE("https://api.qrserver.com/v1/create-qr-code/?size=150x150&amp;data=https://www.google.com/calendar/event?eid=YXJqajY1NG1mNmlkY2sxNjBjbjBhdjE0bjQgMDI3YmVmMDg5YjYxMTdjMTU0NzJhYzcyMzg1ZDQ4MWJjMmUxYzE0ZTliYmViMTJiNmE4YjczYzkwOTUyNzE3NEBncm91cC5jYWxlbmRhci5nb29nbGU"&amp;"uY29t",1))</f>
        <v/>
      </c>
      <c r="D30" s="3" t="s">
        <v>68</v>
      </c>
      <c r="E30" s="1" t="str">
        <f>HYPERLINK("https://www.google.com/calendar/event?eid=YXJqajY1NG1mNmlkY2sxNjBjbjBhdjE0bjQgMDI3YmVmMDg5YjYxMTdjMTU0NzJhYzcyMzg1ZDQ4MWJjMmUxYzE0ZTliYmViMTJiNmE4YjczYzkwOTUyNzE3NEBncm91cC5jYWxlbmRhci5nb29nbGUuY29t","Video photo booth rental Yorba Linda")</f>
        <v>Video photo booth rental Yorba Linda</v>
      </c>
    </row>
    <row r="31" ht="112.5" customHeight="1">
      <c r="A31" s="2" t="s">
        <v>66</v>
      </c>
      <c r="B31" s="2" t="s">
        <v>67</v>
      </c>
      <c r="C31" s="1" t="str">
        <f>HYPERLINK("https://www.google.com/calendar/event?eid=amhtY2gwMGI5OW1mMmZmb3A0aWNjZ2NodXMgMDI3YmVmMDg5YjYxMTdjMTU0NzJhYzcyMzg1ZDQ4MWJjMmUxYzE0ZTliYmViMTJiNmE4YjczYzkwOTUyNzE3NEBncm91cC5jYWxlbmRhci5nb29nbGUuY29t", IMAGE("https://api.qrserver.com/v1/create-qr-code/?size=150x150&amp;data=https://www.google.com/calendar/event?eid=amhtY2gwMGI5OW1mMmZmb3A0aWNjZ2NodXMgMDI3YmVmMDg5YjYxMTdjMTU0NzJhYzcyMzg1ZDQ4MWJjMmUxYzE0ZTliYmViMTJiNmE4YjczYzkwOTUyNzE3NEBncm91cC5jYWxlbmRhci5nb29nbGU"&amp;"uY29t",1))</f>
        <v/>
      </c>
      <c r="D31" s="3" t="s">
        <v>69</v>
      </c>
      <c r="E31" s="1" t="str">
        <f>HYPERLINK("https://www.google.com/calendar/event?eid=amhtY2gwMGI5OW1mMmZmb3A0aWNjZ2NodXMgMDI3YmVmMDg5YjYxMTdjMTU0NzJhYzcyMzg1ZDQ4MWJjMmUxYzE0ZTliYmViMTJiNmE4YjczYzkwOTUyNzE3NEBncm91cC5jYWxlbmRhci5nb29nbGUuY29t","Video photo booth rental Yorba Linda")</f>
        <v>Video photo booth rental Yorba Linda</v>
      </c>
    </row>
    <row r="32" ht="112.5" customHeight="1">
      <c r="A32" s="2" t="s">
        <v>66</v>
      </c>
      <c r="B32" s="2" t="s">
        <v>67</v>
      </c>
      <c r="C32" s="1" t="str">
        <f>HYPERLINK("https://www.google.com/calendar/event?eid=YTZ0cjJhMzlnc2tkbDJ0bDFxdmg2MnUzYzAgMDI3YmVmMDg5YjYxMTdjMTU0NzJhYzcyMzg1ZDQ4MWJjMmUxYzE0ZTliYmViMTJiNmE4YjczYzkwOTUyNzE3NEBncm91cC5jYWxlbmRhci5nb29nbGUuY29t", IMAGE("https://api.qrserver.com/v1/create-qr-code/?size=150x150&amp;data=https://www.google.com/calendar/event?eid=YTZ0cjJhMzlnc2tkbDJ0bDFxdmg2MnUzYzAgMDI3YmVmMDg5YjYxMTdjMTU0NzJhYzcyMzg1ZDQ4MWJjMmUxYzE0ZTliYmViMTJiNmE4YjczYzkwOTUyNzE3NEBncm91cC5jYWxlbmRhci5nb29nbGU"&amp;"uY29t",1))</f>
        <v/>
      </c>
      <c r="D32" s="3" t="s">
        <v>70</v>
      </c>
      <c r="E32" s="1" t="str">
        <f>HYPERLINK("https://www.google.com/calendar/event?eid=YTZ0cjJhMzlnc2tkbDJ0bDFxdmg2MnUzYzAgMDI3YmVmMDg5YjYxMTdjMTU0NzJhYzcyMzg1ZDQ4MWJjMmUxYzE0ZTliYmViMTJiNmE4YjczYzkwOTUyNzE3NEBncm91cC5jYWxlbmRhci5nb29nbGUuY29t","Video photo booth rental Yorba Linda")</f>
        <v>Video photo booth rental Yorba Linda</v>
      </c>
    </row>
    <row r="33" ht="112.5" customHeight="1">
      <c r="A33" s="2" t="s">
        <v>66</v>
      </c>
      <c r="B33" s="2" t="s">
        <v>67</v>
      </c>
      <c r="C33" s="1" t="str">
        <f>HYPERLINK("https://www.google.com/calendar/event?eid=NzhuNm82amF1YWUwazhqM2tybnZwbm4yMmMgMDI3YmVmMDg5YjYxMTdjMTU0NzJhYzcyMzg1ZDQ4MWJjMmUxYzE0ZTliYmViMTJiNmE4YjczYzkwOTUyNzE3NEBncm91cC5jYWxlbmRhci5nb29nbGUuY29t", IMAGE("https://api.qrserver.com/v1/create-qr-code/?size=150x150&amp;data=https://www.google.com/calendar/event?eid=NzhuNm82amF1YWUwazhqM2tybnZwbm4yMmMgMDI3YmVmMDg5YjYxMTdjMTU0NzJhYzcyMzg1ZDQ4MWJjMmUxYzE0ZTliYmViMTJiNmE4YjczYzkwOTUyNzE3NEBncm91cC5jYWxlbmRhci5nb29nbGU"&amp;"uY29t",1))</f>
        <v/>
      </c>
      <c r="D33" s="3" t="s">
        <v>71</v>
      </c>
      <c r="E33" s="1" t="str">
        <f>HYPERLINK("https://www.google.com/calendar/event?eid=NzhuNm82amF1YWUwazhqM2tybnZwbm4yMmMgMDI3YmVmMDg5YjYxMTdjMTU0NzJhYzcyMzg1ZDQ4MWJjMmUxYzE0ZTliYmViMTJiNmE4YjczYzkwOTUyNzE3NEBncm91cC5jYWxlbmRhci5nb29nbGUuY29t","Video photo booth rental Yorba Linda")</f>
        <v>Video photo booth rental Yorba Linda</v>
      </c>
    </row>
    <row r="34" ht="112.5" customHeight="1">
      <c r="A34" s="2" t="s">
        <v>66</v>
      </c>
      <c r="B34" s="2" t="s">
        <v>67</v>
      </c>
      <c r="C34" s="1" t="str">
        <f>HYPERLINK("https://www.google.com/calendar/event?eid=cjVzbnJxZHZ2NmlkaWFqZTZ0OWkyNGh2dTAgMDI3YmVmMDg5YjYxMTdjMTU0NzJhYzcyMzg1ZDQ4MWJjMmUxYzE0ZTliYmViMTJiNmE4YjczYzkwOTUyNzE3NEBncm91cC5jYWxlbmRhci5nb29nbGUuY29t", IMAGE("https://api.qrserver.com/v1/create-qr-code/?size=150x150&amp;data=https://www.google.com/calendar/event?eid=cjVzbnJxZHZ2NmlkaWFqZTZ0OWkyNGh2dTAgMDI3YmVmMDg5YjYxMTdjMTU0NzJhYzcyMzg1ZDQ4MWJjMmUxYzE0ZTliYmViMTJiNmE4YjczYzkwOTUyNzE3NEBncm91cC5jYWxlbmRhci5nb29nbGU"&amp;"uY29t",1))</f>
        <v/>
      </c>
      <c r="D34" s="3" t="s">
        <v>72</v>
      </c>
      <c r="E34" s="1" t="str">
        <f>HYPERLINK("https://www.google.com/calendar/event?eid=cjVzbnJxZHZ2NmlkaWFqZTZ0OWkyNGh2dTAgMDI3YmVmMDg5YjYxMTdjMTU0NzJhYzcyMzg1ZDQ4MWJjMmUxYzE0ZTliYmViMTJiNmE4YjczYzkwOTUyNzE3NEBncm91cC5jYWxlbmRhci5nb29nbGUuY29t","Video photo booth rental Yorba Linda")</f>
        <v>Video photo booth rental Yorba Linda</v>
      </c>
    </row>
    <row r="35" ht="112.5" customHeight="1">
      <c r="A35" s="2" t="s">
        <v>66</v>
      </c>
      <c r="B35" s="2" t="s">
        <v>67</v>
      </c>
      <c r="C35" s="1" t="str">
        <f>HYPERLINK("https://www.google.com/calendar/event?eid=bGY1c2txajduYWtxbjMzazBvcmNoczVuMTggMDI3YmVmMDg5YjYxMTdjMTU0NzJhYzcyMzg1ZDQ4MWJjMmUxYzE0ZTliYmViMTJiNmE4YjczYzkwOTUyNzE3NEBncm91cC5jYWxlbmRhci5nb29nbGUuY29t", IMAGE("https://api.qrserver.com/v1/create-qr-code/?size=150x150&amp;data=https://www.google.com/calendar/event?eid=bGY1c2txajduYWtxbjMzazBvcmNoczVuMTggMDI3YmVmMDg5YjYxMTdjMTU0NzJhYzcyMzg1ZDQ4MWJjMmUxYzE0ZTliYmViMTJiNmE4YjczYzkwOTUyNzE3NEBncm91cC5jYWxlbmRhci5nb29nbGU"&amp;"uY29t",1))</f>
        <v/>
      </c>
      <c r="D35" s="3" t="s">
        <v>73</v>
      </c>
      <c r="E35" s="1" t="str">
        <f>HYPERLINK("https://www.google.com/calendar/event?eid=bGY1c2txajduYWtxbjMzazBvcmNoczVuMTggMDI3YmVmMDg5YjYxMTdjMTU0NzJhYzcyMzg1ZDQ4MWJjMmUxYzE0ZTliYmViMTJiNmE4YjczYzkwOTUyNzE3NEBncm91cC5jYWxlbmRhci5nb29nbGUuY29t","Video photo booth rental Yorba Linda")</f>
        <v>Video photo booth rental Yorba Linda</v>
      </c>
    </row>
    <row r="36" ht="112.5" customHeight="1">
      <c r="A36" s="2" t="s">
        <v>66</v>
      </c>
      <c r="B36" s="2" t="s">
        <v>67</v>
      </c>
      <c r="C36" s="1" t="str">
        <f>HYPERLINK("https://www.google.com/calendar/event?eid=dXY1YjVzdHQ2M2M0ZThyZjUyb3FwcG5rNG8gMDI3YmVmMDg5YjYxMTdjMTU0NzJhYzcyMzg1ZDQ4MWJjMmUxYzE0ZTliYmViMTJiNmE4YjczYzkwOTUyNzE3NEBncm91cC5jYWxlbmRhci5nb29nbGUuY29t", IMAGE("https://api.qrserver.com/v1/create-qr-code/?size=150x150&amp;data=https://www.google.com/calendar/event?eid=dXY1YjVzdHQ2M2M0ZThyZjUyb3FwcG5rNG8gMDI3YmVmMDg5YjYxMTdjMTU0NzJhYzcyMzg1ZDQ4MWJjMmUxYzE0ZTliYmViMTJiNmE4YjczYzkwOTUyNzE3NEBncm91cC5jYWxlbmRhci5nb29nbGU"&amp;"uY29t",1))</f>
        <v/>
      </c>
      <c r="D36" s="3" t="s">
        <v>74</v>
      </c>
      <c r="E36" s="1" t="str">
        <f>HYPERLINK("https://www.google.com/calendar/event?eid=dXY1YjVzdHQ2M2M0ZThyZjUyb3FwcG5rNG8gMDI3YmVmMDg5YjYxMTdjMTU0NzJhYzcyMzg1ZDQ4MWJjMmUxYzE0ZTliYmViMTJiNmE4YjczYzkwOTUyNzE3NEBncm91cC5jYWxlbmRhci5nb29nbGUuY29t","Video photo booth rental Yorba Linda")</f>
        <v>Video photo booth rental Yorba Linda</v>
      </c>
    </row>
    <row r="37" ht="112.5" customHeight="1">
      <c r="A37" s="2" t="s">
        <v>66</v>
      </c>
      <c r="B37" s="2" t="s">
        <v>67</v>
      </c>
      <c r="C37" s="1" t="str">
        <f>HYPERLINK("https://www.google.com/calendar/event?eid=bWNoYm0ydHVsZzRmY3F0NTZpMjNoZXI5N2sgMDI3YmVmMDg5YjYxMTdjMTU0NzJhYzcyMzg1ZDQ4MWJjMmUxYzE0ZTliYmViMTJiNmE4YjczYzkwOTUyNzE3NEBncm91cC5jYWxlbmRhci5nb29nbGUuY29t", IMAGE("https://api.qrserver.com/v1/create-qr-code/?size=150x150&amp;data=https://www.google.com/calendar/event?eid=bWNoYm0ydHVsZzRmY3F0NTZpMjNoZXI5N2sgMDI3YmVmMDg5YjYxMTdjMTU0NzJhYzcyMzg1ZDQ4MWJjMmUxYzE0ZTliYmViMTJiNmE4YjczYzkwOTUyNzE3NEBncm91cC5jYWxlbmRhci5nb29nbGU"&amp;"uY29t",1))</f>
        <v/>
      </c>
      <c r="D37" s="3" t="s">
        <v>75</v>
      </c>
      <c r="E37" s="1" t="str">
        <f>HYPERLINK("https://www.google.com/calendar/event?eid=bWNoYm0ydHVsZzRmY3F0NTZpMjNoZXI5N2sgMDI3YmVmMDg5YjYxMTdjMTU0NzJhYzcyMzg1ZDQ4MWJjMmUxYzE0ZTliYmViMTJiNmE4YjczYzkwOTUyNzE3NEBncm91cC5jYWxlbmRhci5nb29nbGUuY29t","Video photo booth rental Yorba Linda")</f>
        <v>Video photo booth rental Yorba Linda</v>
      </c>
    </row>
    <row r="38" ht="112.5" customHeight="1">
      <c r="A38" s="2" t="s">
        <v>66</v>
      </c>
      <c r="B38" s="2" t="s">
        <v>67</v>
      </c>
      <c r="C38" s="1" t="str">
        <f>HYPERLINK("https://www.google.com/calendar/event?eid=NHNyN2ptcWVhczMzZ2g2aWljNGxuZzc2ZGcgMDI3YmVmMDg5YjYxMTdjMTU0NzJhYzcyMzg1ZDQ4MWJjMmUxYzE0ZTliYmViMTJiNmE4YjczYzkwOTUyNzE3NEBncm91cC5jYWxlbmRhci5nb29nbGUuY29t", IMAGE("https://api.qrserver.com/v1/create-qr-code/?size=150x150&amp;data=https://www.google.com/calendar/event?eid=NHNyN2ptcWVhczMzZ2g2aWljNGxuZzc2ZGcgMDI3YmVmMDg5YjYxMTdjMTU0NzJhYzcyMzg1ZDQ4MWJjMmUxYzE0ZTliYmViMTJiNmE4YjczYzkwOTUyNzE3NEBncm91cC5jYWxlbmRhci5nb29nbGU"&amp;"uY29t",1))</f>
        <v/>
      </c>
      <c r="D38" s="3" t="s">
        <v>76</v>
      </c>
      <c r="E38" s="1" t="str">
        <f>HYPERLINK("https://www.google.com/calendar/event?eid=NHNyN2ptcWVhczMzZ2g2aWljNGxuZzc2ZGcgMDI3YmVmMDg5YjYxMTdjMTU0NzJhYzcyMzg1ZDQ4MWJjMmUxYzE0ZTliYmViMTJiNmE4YjczYzkwOTUyNzE3NEBncm91cC5jYWxlbmRhci5nb29nbGUuY29t","Video photo booth rental Yorba Linda")</f>
        <v>Video photo booth rental Yorba Linda</v>
      </c>
    </row>
    <row r="39" ht="112.5" customHeight="1">
      <c r="A39" s="2" t="s">
        <v>66</v>
      </c>
      <c r="B39" s="2" t="s">
        <v>67</v>
      </c>
      <c r="C39" s="1" t="str">
        <f>HYPERLINK("https://www.google.com/calendar/event?eid=b3VucmwxamcxZWFoOWdudG11cWVmYmc2aGcgMDI3YmVmMDg5YjYxMTdjMTU0NzJhYzcyMzg1ZDQ4MWJjMmUxYzE0ZTliYmViMTJiNmE4YjczYzkwOTUyNzE3NEBncm91cC5jYWxlbmRhci5nb29nbGUuY29t", IMAGE("https://api.qrserver.com/v1/create-qr-code/?size=150x150&amp;data=https://www.google.com/calendar/event?eid=b3VucmwxamcxZWFoOWdudG11cWVmYmc2aGcgMDI3YmVmMDg5YjYxMTdjMTU0NzJhYzcyMzg1ZDQ4MWJjMmUxYzE0ZTliYmViMTJiNmE4YjczYzkwOTUyNzE3NEBncm91cC5jYWxlbmRhci5nb29nbGU"&amp;"uY29t",1))</f>
        <v/>
      </c>
      <c r="D39" s="3" t="s">
        <v>77</v>
      </c>
      <c r="E39" s="1" t="str">
        <f>HYPERLINK("https://www.google.com/calendar/event?eid=b3VucmwxamcxZWFoOWdudG11cWVmYmc2aGcgMDI3YmVmMDg5YjYxMTdjMTU0NzJhYzcyMzg1ZDQ4MWJjMmUxYzE0ZTliYmViMTJiNmE4YjczYzkwOTUyNzE3NEBncm91cC5jYWxlbmRhci5nb29nbGUuY29t","Video photo booth rental Yorba Linda")</f>
        <v>Video photo booth rental Yorba Linda</v>
      </c>
    </row>
    <row r="40" ht="112.5" customHeight="1">
      <c r="A40" s="2" t="s">
        <v>66</v>
      </c>
      <c r="B40" s="2" t="s">
        <v>67</v>
      </c>
      <c r="C40" s="1" t="str">
        <f>HYPERLINK("https://www.google.com/calendar/event?eid=OXNrOHFjODhvZGZpaHAxZHFnaTFyOGZvNm8gMDI3YmVmMDg5YjYxMTdjMTU0NzJhYzcyMzg1ZDQ4MWJjMmUxYzE0ZTliYmViMTJiNmE4YjczYzkwOTUyNzE3NEBncm91cC5jYWxlbmRhci5nb29nbGUuY29t", IMAGE("https://api.qrserver.com/v1/create-qr-code/?size=150x150&amp;data=https://www.google.com/calendar/event?eid=OXNrOHFjODhvZGZpaHAxZHFnaTFyOGZvNm8gMDI3YmVmMDg5YjYxMTdjMTU0NzJhYzcyMzg1ZDQ4MWJjMmUxYzE0ZTliYmViMTJiNmE4YjczYzkwOTUyNzE3NEBncm91cC5jYWxlbmRhci5nb29nbGU"&amp;"uY29t",1))</f>
        <v/>
      </c>
      <c r="D40" s="3" t="s">
        <v>78</v>
      </c>
      <c r="E40" s="1" t="str">
        <f>HYPERLINK("https://www.google.com/calendar/event?eid=OXNrOHFjODhvZGZpaHAxZHFnaTFyOGZvNm8gMDI3YmVmMDg5YjYxMTdjMTU0NzJhYzcyMzg1ZDQ4MWJjMmUxYzE0ZTliYmViMTJiNmE4YjczYzkwOTUyNzE3NEBncm91cC5jYWxlbmRhci5nb29nbGUuY29t","Video photo booth rental Yorba Linda")</f>
        <v>Video photo booth rental Yorba Linda</v>
      </c>
    </row>
    <row r="41" ht="112.5" customHeight="1">
      <c r="A41" s="2" t="s">
        <v>66</v>
      </c>
      <c r="B41" s="2" t="s">
        <v>67</v>
      </c>
      <c r="C41" s="1" t="str">
        <f>HYPERLINK("https://www.google.com/calendar/event?eid=N2ZxcXA2NWpyOGw4MzZ2bG9wMGVmcmlybzggMDI3YmVmMDg5YjYxMTdjMTU0NzJhYzcyMzg1ZDQ4MWJjMmUxYzE0ZTliYmViMTJiNmE4YjczYzkwOTUyNzE3NEBncm91cC5jYWxlbmRhci5nb29nbGUuY29t", IMAGE("https://api.qrserver.com/v1/create-qr-code/?size=150x150&amp;data=https://www.google.com/calendar/event?eid=N2ZxcXA2NWpyOGw4MzZ2bG9wMGVmcmlybzggMDI3YmVmMDg5YjYxMTdjMTU0NzJhYzcyMzg1ZDQ4MWJjMmUxYzE0ZTliYmViMTJiNmE4YjczYzkwOTUyNzE3NEBncm91cC5jYWxlbmRhci5nb29nbGU"&amp;"uY29t",1))</f>
        <v/>
      </c>
      <c r="D41" s="3" t="s">
        <v>79</v>
      </c>
      <c r="E41" s="1" t="str">
        <f>HYPERLINK("https://www.google.com/calendar/event?eid=N2ZxcXA2NWpyOGw4MzZ2bG9wMGVmcmlybzggMDI3YmVmMDg5YjYxMTdjMTU0NzJhYzcyMzg1ZDQ4MWJjMmUxYzE0ZTliYmViMTJiNmE4YjczYzkwOTUyNzE3NEBncm91cC5jYWxlbmRhci5nb29nbGUuY29t","Video photo booth rental Yorba Linda")</f>
        <v>Video photo booth rental Yorba Linda</v>
      </c>
    </row>
    <row r="42" ht="112.5" customHeight="1">
      <c r="A42" s="2" t="s">
        <v>66</v>
      </c>
      <c r="B42" s="2" t="s">
        <v>67</v>
      </c>
      <c r="C42" s="1" t="str">
        <f>HYPERLINK("https://www.google.com/calendar/event?eid=aWwxZWFuMW1vdWExZ2o3ZGdrNXBpY2VodXMgMDI3YmVmMDg5YjYxMTdjMTU0NzJhYzcyMzg1ZDQ4MWJjMmUxYzE0ZTliYmViMTJiNmE4YjczYzkwOTUyNzE3NEBncm91cC5jYWxlbmRhci5nb29nbGUuY29t", IMAGE("https://api.qrserver.com/v1/create-qr-code/?size=150x150&amp;data=https://www.google.com/calendar/event?eid=aWwxZWFuMW1vdWExZ2o3ZGdrNXBpY2VodXMgMDI3YmVmMDg5YjYxMTdjMTU0NzJhYzcyMzg1ZDQ4MWJjMmUxYzE0ZTliYmViMTJiNmE4YjczYzkwOTUyNzE3NEBncm91cC5jYWxlbmRhci5nb29nbGU"&amp;"uY29t",1))</f>
        <v/>
      </c>
      <c r="D42" s="3" t="s">
        <v>80</v>
      </c>
      <c r="E42" s="1" t="str">
        <f>HYPERLINK("https://www.google.com/calendar/event?eid=aWwxZWFuMW1vdWExZ2o3ZGdrNXBpY2VodXMgMDI3YmVmMDg5YjYxMTdjMTU0NzJhYzcyMzg1ZDQ4MWJjMmUxYzE0ZTliYmViMTJiNmE4YjczYzkwOTUyNzE3NEBncm91cC5jYWxlbmRhci5nb29nbGUuY29t","Video photo booth rental Yorba Linda")</f>
        <v>Video photo booth rental Yorba Linda</v>
      </c>
    </row>
    <row r="43" ht="112.5" customHeight="1">
      <c r="A43" s="2" t="s">
        <v>66</v>
      </c>
      <c r="B43" s="2" t="s">
        <v>67</v>
      </c>
      <c r="C43" s="1" t="str">
        <f>HYPERLINK("https://www.google.com/calendar/event?eid=bjFnbTB2ajA3aDh0bm9jdnFjbDhyOG1kbXMgMDI3YmVmMDg5YjYxMTdjMTU0NzJhYzcyMzg1ZDQ4MWJjMmUxYzE0ZTliYmViMTJiNmE4YjczYzkwOTUyNzE3NEBncm91cC5jYWxlbmRhci5nb29nbGUuY29t", IMAGE("https://api.qrserver.com/v1/create-qr-code/?size=150x150&amp;data=https://www.google.com/calendar/event?eid=bjFnbTB2ajA3aDh0bm9jdnFjbDhyOG1kbXMgMDI3YmVmMDg5YjYxMTdjMTU0NzJhYzcyMzg1ZDQ4MWJjMmUxYzE0ZTliYmViMTJiNmE4YjczYzkwOTUyNzE3NEBncm91cC5jYWxlbmRhci5nb29nbGU"&amp;"uY29t",1))</f>
        <v/>
      </c>
      <c r="D43" s="3" t="s">
        <v>81</v>
      </c>
      <c r="E43" s="1" t="str">
        <f>HYPERLINK("https://www.google.com/calendar/event?eid=bjFnbTB2ajA3aDh0bm9jdnFjbDhyOG1kbXMgMDI3YmVmMDg5YjYxMTdjMTU0NzJhYzcyMzg1ZDQ4MWJjMmUxYzE0ZTliYmViMTJiNmE4YjczYzkwOTUyNzE3NEBncm91cC5jYWxlbmRhci5nb29nbGUuY29t","Video photo booth rental Yorba Linda")</f>
        <v>Video photo booth rental Yorba Linda</v>
      </c>
    </row>
    <row r="44" ht="112.5" customHeight="1">
      <c r="A44" s="2" t="s">
        <v>66</v>
      </c>
      <c r="B44" s="2" t="s">
        <v>67</v>
      </c>
      <c r="C44" s="1" t="str">
        <f>HYPERLINK("https://www.google.com/calendar/event?eid=NzJxMXNnMDEwZWFlNWRyNHBwdTVoaGFzb28gMDI3YmVmMDg5YjYxMTdjMTU0NzJhYzcyMzg1ZDQ4MWJjMmUxYzE0ZTliYmViMTJiNmE4YjczYzkwOTUyNzE3NEBncm91cC5jYWxlbmRhci5nb29nbGUuY29t", IMAGE("https://api.qrserver.com/v1/create-qr-code/?size=150x150&amp;data=https://www.google.com/calendar/event?eid=NzJxMXNnMDEwZWFlNWRyNHBwdTVoaGFzb28gMDI3YmVmMDg5YjYxMTdjMTU0NzJhYzcyMzg1ZDQ4MWJjMmUxYzE0ZTliYmViMTJiNmE4YjczYzkwOTUyNzE3NEBncm91cC5jYWxlbmRhci5nb29nbGU"&amp;"uY29t",1))</f>
        <v/>
      </c>
      <c r="D44" s="3" t="s">
        <v>82</v>
      </c>
      <c r="E44" s="1" t="str">
        <f>HYPERLINK("https://www.google.com/calendar/event?eid=NzJxMXNnMDEwZWFlNWRyNHBwdTVoaGFzb28gMDI3YmVmMDg5YjYxMTdjMTU0NzJhYzcyMzg1ZDQ4MWJjMmUxYzE0ZTliYmViMTJiNmE4YjczYzkwOTUyNzE3NEBncm91cC5jYWxlbmRhci5nb29nbGUuY29t","Video photo booth rental Yorba Linda")</f>
        <v>Video photo booth rental Yorba Linda</v>
      </c>
    </row>
    <row r="45" ht="112.5" customHeight="1">
      <c r="A45" s="2" t="s">
        <v>83</v>
      </c>
      <c r="B45" s="2" t="s">
        <v>1</v>
      </c>
      <c r="C45" s="1" t="str">
        <f>HYPERLINK("https://youtu.be/cij3xm1LtS8", IMAGE("https://api.qrserver.com/v1/create-qr-code/?size=150x150&amp;data=https://youtu.be/cij3xm1LtS8",1))</f>
        <v/>
      </c>
      <c r="D45" s="3" t="s">
        <v>84</v>
      </c>
      <c r="E45" s="1" t="str">
        <f>HYPERLINK("https://youtu.be/cij3xm1LtS8","Video photo booth rental Yorba Linda")</f>
        <v>Video photo booth rental Yorba Linda</v>
      </c>
    </row>
    <row r="46" ht="112.5" customHeight="1">
      <c r="A46" s="2" t="s">
        <v>83</v>
      </c>
      <c r="B46" s="2" t="s">
        <v>1</v>
      </c>
      <c r="C46" s="1" t="str">
        <f>HYPERLINK("https://youtu.be/xcQXxcHLLWI", IMAGE("https://api.qrserver.com/v1/create-qr-code/?size=150x150&amp;data=https://youtu.be/xcQXxcHLLWI",1))</f>
        <v/>
      </c>
      <c r="D46" s="3" t="s">
        <v>85</v>
      </c>
      <c r="E46" s="1" t="str">
        <f>HYPERLINK("https://youtu.be/xcQXxcHLLWI","Video photo booth rental Yorba Linda")</f>
        <v>Video photo booth rental Yorba Linda</v>
      </c>
    </row>
    <row r="47" ht="112.5" customHeight="1">
      <c r="A47" s="2" t="s">
        <v>83</v>
      </c>
      <c r="B47" s="2" t="s">
        <v>1</v>
      </c>
      <c r="C47" s="1" t="str">
        <f>HYPERLINK("https://youtu.be/-wfRHfpyDRU", IMAGE("https://api.qrserver.com/v1/create-qr-code/?size=150x150&amp;data=https://youtu.be/-wfRHfpyDRU",1))</f>
        <v/>
      </c>
      <c r="D47" s="3" t="s">
        <v>86</v>
      </c>
      <c r="E47" s="1" t="str">
        <f>HYPERLINK("https://youtu.be/-wfRHfpyDRU","Video photo booth rental Yorba Linda")</f>
        <v>Video photo booth rental Yorba Linda</v>
      </c>
    </row>
    <row r="48" ht="112.5" customHeight="1">
      <c r="A48" s="2" t="s">
        <v>83</v>
      </c>
      <c r="B48" s="2" t="s">
        <v>1</v>
      </c>
      <c r="C48" s="1" t="str">
        <f>HYPERLINK("https://youtu.be/wm3S3txTd24", IMAGE("https://api.qrserver.com/v1/create-qr-code/?size=150x150&amp;data=https://youtu.be/wm3S3txTd24",1))</f>
        <v/>
      </c>
      <c r="D48" s="3" t="s">
        <v>87</v>
      </c>
      <c r="E48" s="1" t="str">
        <f>HYPERLINK("https://youtu.be/wm3S3txTd24","Video photo booth rental Yorba Linda")</f>
        <v>Video photo booth rental Yorba Linda</v>
      </c>
    </row>
    <row r="49" ht="112.5" customHeight="1">
      <c r="A49" s="2" t="s">
        <v>83</v>
      </c>
      <c r="B49" s="2" t="s">
        <v>1</v>
      </c>
      <c r="C49" s="1" t="str">
        <f>HYPERLINK("https://youtu.be/EUe8JfkM-u4", IMAGE("https://api.qrserver.com/v1/create-qr-code/?size=150x150&amp;data=https://youtu.be/EUe8JfkM-u4",1))</f>
        <v/>
      </c>
      <c r="D49" s="3" t="s">
        <v>88</v>
      </c>
      <c r="E49" s="1" t="str">
        <f>HYPERLINK("https://youtu.be/EUe8JfkM-u4","Video photo booth rental Yorba Linda")</f>
        <v>Video photo booth rental Yorba Linda</v>
      </c>
    </row>
    <row r="50" ht="112.5" customHeight="1">
      <c r="A50" s="2" t="s">
        <v>89</v>
      </c>
      <c r="B50" s="2" t="s">
        <v>90</v>
      </c>
      <c r="C50" s="1" t="str">
        <f>HYPERLINK("https://docs.google.com/spreadsheets/d/1sIed-eUQb5Ayo_G7f0u4eiWDYlxEWasB-N8pAYI5dTY/edit#gid=0", IMAGE("https://api.qrserver.com/v1/create-qr-code/?size=150x150&amp;data=https://docs.google.com/spreadsheets/d/1sIed-eUQb5Ayo_G7f0u4eiWDYlxEWasB-N8pAYI5dTY/edit#gid=0",1))</f>
        <v/>
      </c>
      <c r="D50" s="3" t="s">
        <v>91</v>
      </c>
      <c r="E50" s="1" t="str">
        <f>HYPERLINK("https://docs.google.com/spreadsheets/d/1sIed-eUQb5Ayo_G7f0u4eiWDYlxEWasB-N8pAYI5dTY/edit#gid=0","Video photo booth rental Yorba Linda Sheet1")</f>
        <v>Video photo booth rental Yorba Linda Sheet1</v>
      </c>
    </row>
    <row r="51" ht="112.5" customHeight="1">
      <c r="A51" s="2" t="s">
        <v>89</v>
      </c>
      <c r="B51" s="2" t="s">
        <v>92</v>
      </c>
      <c r="C51" s="1" t="str">
        <f>HYPERLINK("https://docs.google.com/spreadsheets/d/1sIed-eUQb5Ayo_G7f0u4eiWDYlxEWasB-N8pAYI5dTY/edit#gid=778918722", IMAGE("https://api.qrserver.com/v1/create-qr-code/?size=150x150&amp;data=https://docs.google.com/spreadsheets/d/1sIed-eUQb5Ayo_G7f0u4eiWDYlxEWasB-N8pAYI5dTY/edit#gid=778918722",1))</f>
        <v/>
      </c>
      <c r="D51" s="3" t="s">
        <v>93</v>
      </c>
      <c r="E51" s="1" t="str">
        <f>HYPERLINK("https://docs.google.com/spreadsheets/d/1sIed-eUQb5Ayo_G7f0u4eiWDYlxEWasB-N8pAYI5dTY/edit#gid=778918722","Video photo booth rental Yorba Linda Keywords")</f>
        <v>Video photo booth rental Yorba Linda Keywords</v>
      </c>
    </row>
    <row r="52" ht="112.5" customHeight="1">
      <c r="A52" s="2" t="s">
        <v>89</v>
      </c>
      <c r="B52" s="2" t="s">
        <v>94</v>
      </c>
      <c r="C52" s="1" t="str">
        <f>HYPERLINK("https://docs.google.com/spreadsheets/d/1sIed-eUQb5Ayo_G7f0u4eiWDYlxEWasB-N8pAYI5dTY/edit#gid=1073393166", IMAGE("https://api.qrserver.com/v1/create-qr-code/?size=150x150&amp;data=https://docs.google.com/spreadsheets/d/1sIed-eUQb5Ayo_G7f0u4eiWDYlxEWasB-N8pAYI5dTY/edit#gid=1073393166",1))</f>
        <v/>
      </c>
      <c r="D52" s="3" t="s">
        <v>95</v>
      </c>
      <c r="E52" s="1" t="str">
        <f>HYPERLINK("https://docs.google.com/spreadsheets/d/1sIed-eUQb5Ayo_G7f0u4eiWDYlxEWasB-N8pAYI5dTY/edit#gid=1073393166","Video photo booth rental Yorba Linda Content")</f>
        <v>Video photo booth rental Yorba Linda Content</v>
      </c>
    </row>
    <row r="53" ht="112.5" customHeight="1">
      <c r="A53" s="2" t="s">
        <v>89</v>
      </c>
      <c r="B53" s="2" t="s">
        <v>96</v>
      </c>
      <c r="C53" s="1" t="str">
        <f>HYPERLINK("https://docs.google.com/spreadsheets/d/1sIed-eUQb5Ayo_G7f0u4eiWDYlxEWasB-N8pAYI5dTY/edit#gid=1822859373", IMAGE("https://api.qrserver.com/v1/create-qr-code/?size=150x150&amp;data=https://docs.google.com/spreadsheets/d/1sIed-eUQb5Ayo_G7f0u4eiWDYlxEWasB-N8pAYI5dTY/edit#gid=1822859373",1))</f>
        <v/>
      </c>
      <c r="D53" s="3" t="s">
        <v>97</v>
      </c>
      <c r="E53" s="1" t="str">
        <f>HYPERLINK("https://docs.google.com/spreadsheets/d/1sIed-eUQb5Ayo_G7f0u4eiWDYlxEWasB-N8pAYI5dTY/edit#gid=1822859373","Video photo booth rental Yorba Linda Calendar Events")</f>
        <v>Video photo booth rental Yorba Linda Calendar Events</v>
      </c>
    </row>
    <row r="54" ht="112.5" customHeight="1">
      <c r="A54" s="2" t="s">
        <v>89</v>
      </c>
      <c r="B54" s="2" t="s">
        <v>98</v>
      </c>
      <c r="C54" s="1" t="str">
        <f>HYPERLINK("https://docs.google.com/spreadsheets/d/1sIed-eUQb5Ayo_G7f0u4eiWDYlxEWasB-N8pAYI5dTY/edit#gid=687712354", IMAGE("https://api.qrserver.com/v1/create-qr-code/?size=150x150&amp;data=https://docs.google.com/spreadsheets/d/1sIed-eUQb5Ayo_G7f0u4eiWDYlxEWasB-N8pAYI5dTY/edit#gid=687712354",1))</f>
        <v/>
      </c>
      <c r="D54" s="3" t="s">
        <v>99</v>
      </c>
      <c r="E54" s="1" t="str">
        <f>HYPERLINK("https://docs.google.com/spreadsheets/d/1sIed-eUQb5Ayo_G7f0u4eiWDYlxEWasB-N8pAYI5dTY/edit#gid=687712354","Video photo booth rental Yorba Linda RSS Feeds")</f>
        <v>Video photo booth rental Yorba Linda RSS Feeds</v>
      </c>
    </row>
    <row r="55">
      <c r="A55" s="2" t="s">
        <v>100</v>
      </c>
      <c r="B55" s="2" t="s">
        <v>101</v>
      </c>
      <c r="D55" s="3" t="s">
        <v>102</v>
      </c>
      <c r="E55" s="1" t="str">
        <f>HYPERLINK("https://drive.google.com/drive/folders/1Q2aGRYPzMJ8mz3C-FUlmyK__HRKydM26?usp=sharing","Video photo booth rental Yorba Linda HTML")</f>
        <v>Video photo booth rental Yorba Linda HTML</v>
      </c>
    </row>
    <row r="56">
      <c r="A56" s="2" t="s">
        <v>103</v>
      </c>
      <c r="B56" s="2" t="s">
        <v>104</v>
      </c>
      <c r="D56" s="3" t="s">
        <v>105</v>
      </c>
      <c r="E56" s="1" t="str">
        <f>HYPERLINK("https://drive.google.com/file/d/1bJwEVlelY5SJ_MfWvGQstKMndvviuDt8/view?usp=sharing","Video photo booth rental Yorba Linda.html")</f>
        <v>Video photo booth rental Yorba Linda.html</v>
      </c>
    </row>
    <row r="57">
      <c r="A57" s="2" t="s">
        <v>106</v>
      </c>
      <c r="B57" s="2" t="s">
        <v>107</v>
      </c>
      <c r="D57" s="3" t="s">
        <v>108</v>
      </c>
      <c r="E57" s="1" t="str">
        <f>HYPERLINK("https://drive.google.com/drive/folders/1-LR_jbVLq1ADVPhPCrqxE7V9_6ymHcyn?usp=sharing","Video photo booth rental Yorba Linda MSFT")</f>
        <v>Video photo booth rental Yorba Linda MSFT</v>
      </c>
    </row>
    <row r="58">
      <c r="A58" s="2" t="s">
        <v>48</v>
      </c>
      <c r="B58" s="2" t="s">
        <v>109</v>
      </c>
      <c r="D58" s="3" t="s">
        <v>110</v>
      </c>
      <c r="E58" s="1" t="str">
        <f t="shared" ref="E58:E60" si="4">HYPERLINK("https://docs.google.com/document/d/1HtAYTgn2R66xgidpdqTuidoiGkf7TFCzx20-Ft9JziQ/edit?usp=sharing","Video photo booth rental Dana Point")</f>
        <v>Video photo booth rental Dana Point</v>
      </c>
    </row>
    <row r="59">
      <c r="A59" s="2" t="s">
        <v>50</v>
      </c>
      <c r="B59" s="2" t="s">
        <v>111</v>
      </c>
      <c r="D59" s="3" t="s">
        <v>112</v>
      </c>
      <c r="E59" s="1" t="str">
        <f t="shared" si="4"/>
        <v>Video photo booth rental Dana Point</v>
      </c>
    </row>
    <row r="60">
      <c r="A60" s="2" t="s">
        <v>52</v>
      </c>
      <c r="B60" s="2" t="s">
        <v>113</v>
      </c>
      <c r="D60" s="3" t="s">
        <v>114</v>
      </c>
      <c r="E60" s="1" t="str">
        <f t="shared" si="4"/>
        <v>Video photo booth rental Dana Point</v>
      </c>
    </row>
    <row r="61">
      <c r="A61" s="2" t="s">
        <v>48</v>
      </c>
      <c r="B61" s="2" t="s">
        <v>115</v>
      </c>
      <c r="D61" s="3" t="s">
        <v>116</v>
      </c>
      <c r="E61" s="1" t="str">
        <f t="shared" ref="E61:E63" si="5">HYPERLINK("https://docs.google.com/document/d/1mE0_D4AtaT7IrEQGmSmfifcXxM2axMb308bsX04euLw/edit?usp=sharing","Video photo booth rental Portola Hills")</f>
        <v>Video photo booth rental Portola Hills</v>
      </c>
    </row>
    <row r="62">
      <c r="A62" s="2" t="s">
        <v>50</v>
      </c>
      <c r="B62" s="2" t="s">
        <v>117</v>
      </c>
      <c r="D62" s="3" t="s">
        <v>118</v>
      </c>
      <c r="E62" s="1" t="str">
        <f t="shared" si="5"/>
        <v>Video photo booth rental Portola Hills</v>
      </c>
    </row>
    <row r="63">
      <c r="A63" s="2" t="s">
        <v>52</v>
      </c>
      <c r="B63" s="2" t="s">
        <v>119</v>
      </c>
      <c r="D63" s="3" t="s">
        <v>120</v>
      </c>
      <c r="E63" s="1" t="str">
        <f t="shared" si="5"/>
        <v>Video photo booth rental Portola Hills</v>
      </c>
    </row>
    <row r="64">
      <c r="A64" s="2" t="s">
        <v>48</v>
      </c>
      <c r="B64" s="2" t="s">
        <v>121</v>
      </c>
      <c r="D64" s="3" t="s">
        <v>122</v>
      </c>
      <c r="E64" s="1" t="str">
        <f t="shared" ref="E64:E66" si="6">HYPERLINK("https://docs.google.com/document/d/1iEVCouFNs5nnjB3cDFWxKAFyYgSIcFQnI5WgIAya2N8/edit?usp=sharing","Video photo booth rental Dove Canyon    ")</f>
        <v>Video photo booth rental Dove Canyon    </v>
      </c>
    </row>
    <row r="65">
      <c r="A65" s="2" t="s">
        <v>50</v>
      </c>
      <c r="B65" s="2" t="s">
        <v>123</v>
      </c>
      <c r="D65" s="3" t="s">
        <v>124</v>
      </c>
      <c r="E65" s="1" t="str">
        <f t="shared" si="6"/>
        <v>Video photo booth rental Dove Canyon    </v>
      </c>
    </row>
    <row r="66">
      <c r="A66" s="2" t="s">
        <v>52</v>
      </c>
      <c r="B66" s="2" t="s">
        <v>125</v>
      </c>
      <c r="D66" s="3" t="s">
        <v>126</v>
      </c>
      <c r="E66" s="1" t="str">
        <f t="shared" si="6"/>
        <v>Video photo booth rental Dove Canyon    </v>
      </c>
    </row>
    <row r="67">
      <c r="A67" s="2" t="s">
        <v>127</v>
      </c>
      <c r="B67" s="2" t="s">
        <v>1</v>
      </c>
      <c r="D67" s="3" t="s">
        <v>128</v>
      </c>
      <c r="E67" s="1" t="str">
        <f>HYPERLINK("https://sites.google.com/view/irvinephotoboothrental/photo-booth-rental-irvine","Video photo booth rental Yorba Linda")</f>
        <v>Video photo booth rental Yorba Linda</v>
      </c>
    </row>
    <row r="68">
      <c r="A68" s="2" t="s">
        <v>127</v>
      </c>
      <c r="B68" s="2" t="s">
        <v>1</v>
      </c>
      <c r="D68" s="3" t="s">
        <v>129</v>
      </c>
      <c r="E68" s="1" t="str">
        <f>HYPERLINK("https://sites.google.com/view/vogue-booth-rental-los-angeles/home","Video photo booth rental Yorba Linda")</f>
        <v>Video photo booth rental Yorba Linda</v>
      </c>
    </row>
    <row r="69">
      <c r="A69" s="2" t="s">
        <v>127</v>
      </c>
      <c r="B69" s="2" t="s">
        <v>1</v>
      </c>
      <c r="D69" s="3" t="s">
        <v>130</v>
      </c>
      <c r="E69" s="1" t="str">
        <f>HYPERLINK("https://sites.google.com/view/brea-photo-booth-rental/home","Video photo booth rental Yorba Linda")</f>
        <v>Video photo booth rental Yorba Linda</v>
      </c>
    </row>
    <row r="70">
      <c r="A70" s="2" t="s">
        <v>127</v>
      </c>
      <c r="B70" s="2" t="s">
        <v>1</v>
      </c>
      <c r="D70" s="3" t="s">
        <v>131</v>
      </c>
      <c r="E70" s="1" t="str">
        <f>HYPERLINK("https://sites.google.com/view/culvercityphotoboothrentals/home","Video photo booth rental Yorba Linda")</f>
        <v>Video photo booth rental Yorba Linda</v>
      </c>
    </row>
    <row r="71">
      <c r="A71" s="2" t="s">
        <v>127</v>
      </c>
      <c r="B71" s="2" t="s">
        <v>1</v>
      </c>
      <c r="D71" s="3" t="s">
        <v>132</v>
      </c>
      <c r="E71" s="1" t="str">
        <f>HYPERLINK("https://sites.google.com/view/culvercityphotoboothrentals","Video photo booth rental Yorba Linda")</f>
        <v>Video photo booth rental Yorba Linda</v>
      </c>
    </row>
    <row r="72">
      <c r="A72" s="2" t="s">
        <v>48</v>
      </c>
      <c r="B72" s="2" t="s">
        <v>133</v>
      </c>
      <c r="D72" s="3" t="s">
        <v>134</v>
      </c>
      <c r="E72" s="1" t="str">
        <f t="shared" ref="E72:E74" si="7">HYPERLINK("https://docs.google.com/document/d/1s8v61zUR1bOasevC3miGs2LqKP7ImRFP8vbttnCA_Xo/edit?usp=sharing","Video photo booth rental Rancho Santa Margarita")</f>
        <v>Video photo booth rental Rancho Santa Margarita</v>
      </c>
    </row>
    <row r="73">
      <c r="A73" s="2" t="s">
        <v>50</v>
      </c>
      <c r="B73" s="2" t="s">
        <v>135</v>
      </c>
      <c r="D73" s="3" t="s">
        <v>136</v>
      </c>
      <c r="E73" s="1" t="str">
        <f t="shared" si="7"/>
        <v>Video photo booth rental Rancho Santa Margarita</v>
      </c>
    </row>
    <row r="74">
      <c r="A74" s="2" t="s">
        <v>52</v>
      </c>
      <c r="B74" s="2" t="s">
        <v>137</v>
      </c>
      <c r="D74" s="3" t="s">
        <v>138</v>
      </c>
      <c r="E74" s="1" t="str">
        <f t="shared" si="7"/>
        <v>Video photo booth rental Rancho Santa Margarita</v>
      </c>
    </row>
    <row r="75">
      <c r="A75" s="2" t="s">
        <v>48</v>
      </c>
      <c r="B75" s="2" t="s">
        <v>139</v>
      </c>
      <c r="D75" s="3" t="s">
        <v>140</v>
      </c>
      <c r="E75" s="1" t="str">
        <f t="shared" ref="E75:E77" si="8">HYPERLINK("https://docs.google.com/document/d/1goLJieO2T-rZ05U3_a1IrX93vG8LYDeXgweye9thwXo/edit?usp=sharing","Video photo booth rental Foothill Ranch")</f>
        <v>Video photo booth rental Foothill Ranch</v>
      </c>
    </row>
    <row r="76">
      <c r="A76" s="2" t="s">
        <v>50</v>
      </c>
      <c r="B76" s="2" t="s">
        <v>141</v>
      </c>
      <c r="D76" s="3" t="s">
        <v>142</v>
      </c>
      <c r="E76" s="1" t="str">
        <f t="shared" si="8"/>
        <v>Video photo booth rental Foothill Ranch</v>
      </c>
    </row>
    <row r="77">
      <c r="A77" s="2" t="s">
        <v>52</v>
      </c>
      <c r="B77" s="2" t="s">
        <v>143</v>
      </c>
      <c r="D77" s="3" t="s">
        <v>144</v>
      </c>
      <c r="E77" s="1" t="str">
        <f t="shared" si="8"/>
        <v>Video photo booth rental Foothill Ranch</v>
      </c>
    </row>
    <row r="78">
      <c r="A78" s="2" t="s">
        <v>48</v>
      </c>
      <c r="B78" s="2" t="s">
        <v>145</v>
      </c>
      <c r="D78" s="3" t="s">
        <v>146</v>
      </c>
      <c r="E78" s="1" t="str">
        <f t="shared" ref="E78:E80" si="9">HYPERLINK("https://docs.google.com/document/d/1qO6HPhBjyptVDVMEIC42VVGnkix-cHRTvMon4zmvWdY/edit?usp=sharing","Video photo booth rental San Clemente")</f>
        <v>Video photo booth rental San Clemente</v>
      </c>
    </row>
    <row r="79">
      <c r="A79" s="2" t="s">
        <v>50</v>
      </c>
      <c r="B79" s="2" t="s">
        <v>147</v>
      </c>
      <c r="D79" s="3" t="s">
        <v>148</v>
      </c>
      <c r="E79" s="1" t="str">
        <f t="shared" si="9"/>
        <v>Video photo booth rental San Clemente</v>
      </c>
    </row>
    <row r="80">
      <c r="A80" s="2" t="s">
        <v>52</v>
      </c>
      <c r="B80" s="2" t="s">
        <v>149</v>
      </c>
      <c r="D80" s="3" t="s">
        <v>150</v>
      </c>
      <c r="E80" s="1" t="str">
        <f t="shared" si="9"/>
        <v>Video photo booth rental San Clemente</v>
      </c>
    </row>
    <row r="81">
      <c r="A81" s="2" t="s">
        <v>127</v>
      </c>
      <c r="B81" s="2" t="s">
        <v>1</v>
      </c>
      <c r="D81" s="3" t="s">
        <v>128</v>
      </c>
      <c r="E81" s="1" t="str">
        <f>HYPERLINK("https://sites.google.com/view/irvinephotoboothrental/photo-booth-rental-irvine","Video photo booth rental Yorba Linda")</f>
        <v>Video photo booth rental Yorba Linda</v>
      </c>
    </row>
    <row r="82">
      <c r="A82" s="2" t="s">
        <v>127</v>
      </c>
      <c r="B82" s="2" t="s">
        <v>1</v>
      </c>
      <c r="D82" s="3" t="s">
        <v>129</v>
      </c>
      <c r="E82" s="1" t="str">
        <f>HYPERLINK("https://sites.google.com/view/vogue-booth-rental-los-angeles/home","Video photo booth rental Yorba Linda")</f>
        <v>Video photo booth rental Yorba Linda</v>
      </c>
    </row>
    <row r="83">
      <c r="A83" s="2" t="s">
        <v>127</v>
      </c>
      <c r="B83" s="2" t="s">
        <v>1</v>
      </c>
      <c r="D83" s="3" t="s">
        <v>130</v>
      </c>
      <c r="E83" s="1" t="str">
        <f>HYPERLINK("https://sites.google.com/view/brea-photo-booth-rental/home","Video photo booth rental Yorba Linda")</f>
        <v>Video photo booth rental Yorba Linda</v>
      </c>
    </row>
    <row r="84">
      <c r="A84" s="2" t="s">
        <v>127</v>
      </c>
      <c r="B84" s="2" t="s">
        <v>1</v>
      </c>
      <c r="D84" s="3" t="s">
        <v>131</v>
      </c>
      <c r="E84" s="1" t="str">
        <f>HYPERLINK("https://sites.google.com/view/culvercityphotoboothrentals/home","Video photo booth rental Yorba Linda")</f>
        <v>Video photo booth rental Yorba Linda</v>
      </c>
    </row>
    <row r="85">
      <c r="A85" s="2" t="s">
        <v>127</v>
      </c>
      <c r="B85" s="2" t="s">
        <v>1</v>
      </c>
      <c r="D85" s="3" t="s">
        <v>132</v>
      </c>
      <c r="E85" s="1" t="str">
        <f>HYPERLINK("https://sites.google.com/view/culvercityphotoboothrentals","Video photo booth rental Yorba Linda")</f>
        <v>Video photo booth rental Yorba Linda</v>
      </c>
    </row>
    <row r="86">
      <c r="A86" s="2" t="s">
        <v>48</v>
      </c>
      <c r="B86" s="2" t="s">
        <v>151</v>
      </c>
      <c r="D86" s="3" t="s">
        <v>152</v>
      </c>
      <c r="E86" s="1" t="str">
        <f t="shared" ref="E86:E88" si="10">HYPERLINK("https://docs.google.com/document/d/1OzpOjiWm7IrhMKLSacS7raa2nWQ39i1YiHqOkNAyBgA/edit?usp=sharing","Video photo booth rental Fountain Valley    ")</f>
        <v>Video photo booth rental Fountain Valley    </v>
      </c>
    </row>
    <row r="87">
      <c r="A87" s="2" t="s">
        <v>50</v>
      </c>
      <c r="B87" s="2" t="s">
        <v>153</v>
      </c>
      <c r="D87" s="3" t="s">
        <v>154</v>
      </c>
      <c r="E87" s="1" t="str">
        <f t="shared" si="10"/>
        <v>Video photo booth rental Fountain Valley    </v>
      </c>
    </row>
    <row r="88">
      <c r="A88" s="2" t="s">
        <v>52</v>
      </c>
      <c r="B88" s="2" t="s">
        <v>155</v>
      </c>
      <c r="D88" s="3" t="s">
        <v>156</v>
      </c>
      <c r="E88" s="1" t="str">
        <f t="shared" si="10"/>
        <v>Video photo booth rental Fountain Valley    </v>
      </c>
    </row>
    <row r="89">
      <c r="A89" s="2" t="s">
        <v>48</v>
      </c>
      <c r="B89" s="2" t="s">
        <v>157</v>
      </c>
      <c r="D89" s="3" t="s">
        <v>158</v>
      </c>
      <c r="E89" s="1" t="str">
        <f t="shared" ref="E89:E91" si="11">HYPERLINK("https://docs.google.com/document/d/14WBQwrwMGtWFT9aSJQhXV4N1fwEpAz2o9-UTeJtR9XI/edit?usp=sharing","Video photo booth rental San Juan Capistrano")</f>
        <v>Video photo booth rental San Juan Capistrano</v>
      </c>
    </row>
    <row r="90">
      <c r="A90" s="2" t="s">
        <v>50</v>
      </c>
      <c r="B90" s="2" t="s">
        <v>159</v>
      </c>
      <c r="D90" s="3" t="s">
        <v>160</v>
      </c>
      <c r="E90" s="1" t="str">
        <f t="shared" si="11"/>
        <v>Video photo booth rental San Juan Capistrano</v>
      </c>
    </row>
    <row r="91">
      <c r="A91" s="2" t="s">
        <v>52</v>
      </c>
      <c r="B91" s="2" t="s">
        <v>161</v>
      </c>
      <c r="D91" s="3" t="s">
        <v>162</v>
      </c>
      <c r="E91" s="1" t="str">
        <f t="shared" si="11"/>
        <v>Video photo booth rental San Juan Capistrano</v>
      </c>
    </row>
    <row r="92">
      <c r="A92" s="2" t="s">
        <v>48</v>
      </c>
      <c r="B92" s="2" t="s">
        <v>163</v>
      </c>
      <c r="D92" s="3" t="s">
        <v>164</v>
      </c>
      <c r="E92" s="1" t="str">
        <f t="shared" ref="E92:E94" si="12">HYPERLINK("https://docs.google.com/document/d/10Sd9APsJB-3ITqGmOWoYc-afk-8xE7h_h2tVSKXdQgo/edit?usp=sharing","Video photo booth rental Fullerton    ")</f>
        <v>Video photo booth rental Fullerton    </v>
      </c>
    </row>
    <row r="93">
      <c r="A93" s="2" t="s">
        <v>50</v>
      </c>
      <c r="B93" s="2" t="s">
        <v>165</v>
      </c>
      <c r="D93" s="3" t="s">
        <v>166</v>
      </c>
      <c r="E93" s="1" t="str">
        <f t="shared" si="12"/>
        <v>Video photo booth rental Fullerton    </v>
      </c>
    </row>
    <row r="94">
      <c r="A94" s="2" t="s">
        <v>52</v>
      </c>
      <c r="B94" s="2" t="s">
        <v>167</v>
      </c>
      <c r="D94" s="3" t="s">
        <v>168</v>
      </c>
      <c r="E94" s="1" t="str">
        <f t="shared" si="12"/>
        <v>Video photo booth rental Fullerton    </v>
      </c>
    </row>
    <row r="95">
      <c r="A95" s="2" t="s">
        <v>127</v>
      </c>
      <c r="B95" s="2" t="s">
        <v>1</v>
      </c>
      <c r="D95" s="3" t="s">
        <v>128</v>
      </c>
      <c r="E95" s="1" t="str">
        <f>HYPERLINK("https://sites.google.com/view/irvinephotoboothrental/photo-booth-rental-irvine","Video photo booth rental Yorba Linda")</f>
        <v>Video photo booth rental Yorba Linda</v>
      </c>
    </row>
    <row r="96">
      <c r="A96" s="2" t="s">
        <v>127</v>
      </c>
      <c r="B96" s="2" t="s">
        <v>1</v>
      </c>
      <c r="D96" s="3" t="s">
        <v>129</v>
      </c>
      <c r="E96" s="1" t="str">
        <f>HYPERLINK("https://sites.google.com/view/vogue-booth-rental-los-angeles/home","Video photo booth rental Yorba Linda")</f>
        <v>Video photo booth rental Yorba Linda</v>
      </c>
    </row>
    <row r="97">
      <c r="A97" s="2" t="s">
        <v>127</v>
      </c>
      <c r="B97" s="2" t="s">
        <v>1</v>
      </c>
      <c r="D97" s="3" t="s">
        <v>130</v>
      </c>
      <c r="E97" s="1" t="str">
        <f>HYPERLINK("https://sites.google.com/view/brea-photo-booth-rental/home","Video photo booth rental Yorba Linda")</f>
        <v>Video photo booth rental Yorba Linda</v>
      </c>
    </row>
    <row r="98">
      <c r="A98" s="2" t="s">
        <v>127</v>
      </c>
      <c r="B98" s="2" t="s">
        <v>1</v>
      </c>
      <c r="D98" s="3" t="s">
        <v>131</v>
      </c>
      <c r="E98" s="1" t="str">
        <f>HYPERLINK("https://sites.google.com/view/culvercityphotoboothrentals/home","Video photo booth rental Yorba Linda")</f>
        <v>Video photo booth rental Yorba Linda</v>
      </c>
    </row>
    <row r="99">
      <c r="A99" s="2" t="s">
        <v>127</v>
      </c>
      <c r="B99" s="2" t="s">
        <v>1</v>
      </c>
      <c r="D99" s="3" t="s">
        <v>132</v>
      </c>
      <c r="E99" s="1" t="str">
        <f>HYPERLINK("https://sites.google.com/view/culvercityphotoboothrentals","Video photo booth rental Yorba Linda")</f>
        <v>Video photo booth rental Yorba Linda</v>
      </c>
    </row>
    <row r="100">
      <c r="A100" s="2" t="s">
        <v>48</v>
      </c>
      <c r="B100" s="2" t="s">
        <v>169</v>
      </c>
      <c r="D100" s="3" t="s">
        <v>170</v>
      </c>
      <c r="E100" s="1" t="str">
        <f t="shared" ref="E100:E102" si="13">HYPERLINK("https://docs.google.com/document/d/15vNGwXr_mIZDdw5K2G9OoOV7tDQkMI4QC9-4nzQ85Co/edit?usp=sharing","Video photo booth rental Santa Ana")</f>
        <v>Video photo booth rental Santa Ana</v>
      </c>
    </row>
    <row r="101">
      <c r="A101" s="2" t="s">
        <v>50</v>
      </c>
      <c r="B101" s="2" t="s">
        <v>171</v>
      </c>
      <c r="D101" s="3" t="s">
        <v>172</v>
      </c>
      <c r="E101" s="1" t="str">
        <f t="shared" si="13"/>
        <v>Video photo booth rental Santa Ana</v>
      </c>
    </row>
    <row r="102">
      <c r="A102" s="2" t="s">
        <v>52</v>
      </c>
      <c r="B102" s="2" t="s">
        <v>173</v>
      </c>
      <c r="D102" s="3" t="s">
        <v>174</v>
      </c>
      <c r="E102" s="1" t="str">
        <f t="shared" si="13"/>
        <v>Video photo booth rental Santa Ana</v>
      </c>
    </row>
    <row r="103">
      <c r="A103" s="2" t="s">
        <v>48</v>
      </c>
      <c r="B103" s="2" t="s">
        <v>175</v>
      </c>
      <c r="D103" s="3" t="s">
        <v>176</v>
      </c>
      <c r="E103" s="1" t="str">
        <f t="shared" ref="E103:E105" si="14">HYPERLINK("https://docs.google.com/document/d/18pnCRPUG8AVs6lB00SKsy4zgVAHEEGAgVjj36BeXhuA/edit?usp=sharing","Video photo booth rental Garden Grove")</f>
        <v>Video photo booth rental Garden Grove</v>
      </c>
    </row>
    <row r="104">
      <c r="A104" s="2" t="s">
        <v>50</v>
      </c>
      <c r="B104" s="2" t="s">
        <v>177</v>
      </c>
      <c r="D104" s="3" t="s">
        <v>178</v>
      </c>
      <c r="E104" s="1" t="str">
        <f t="shared" si="14"/>
        <v>Video photo booth rental Garden Grove</v>
      </c>
    </row>
    <row r="105">
      <c r="A105" s="2" t="s">
        <v>52</v>
      </c>
      <c r="B105" s="2" t="s">
        <v>179</v>
      </c>
      <c r="D105" s="3" t="s">
        <v>180</v>
      </c>
      <c r="E105" s="1" t="str">
        <f t="shared" si="14"/>
        <v>Video photo booth rental Garden Grove</v>
      </c>
    </row>
    <row r="106">
      <c r="A106" s="2" t="s">
        <v>48</v>
      </c>
      <c r="B106" s="2" t="s">
        <v>181</v>
      </c>
      <c r="D106" s="3" t="s">
        <v>182</v>
      </c>
      <c r="E106" s="1" t="str">
        <f t="shared" ref="E106:E108" si="15">HYPERLINK("https://docs.google.com/document/d/1WndDVktQbwQTJFLaqgjf4vCXKAI_qp7syN4CH_9Q_xU/edit?usp=sharing","Video photo booth rental Seal Beach")</f>
        <v>Video photo booth rental Seal Beach</v>
      </c>
    </row>
    <row r="107">
      <c r="A107" s="2" t="s">
        <v>50</v>
      </c>
      <c r="B107" s="2" t="s">
        <v>183</v>
      </c>
      <c r="D107" s="3" t="s">
        <v>184</v>
      </c>
      <c r="E107" s="1" t="str">
        <f t="shared" si="15"/>
        <v>Video photo booth rental Seal Beach</v>
      </c>
    </row>
    <row r="108">
      <c r="A108" s="2" t="s">
        <v>52</v>
      </c>
      <c r="B108" s="2" t="s">
        <v>185</v>
      </c>
      <c r="D108" s="3" t="s">
        <v>186</v>
      </c>
      <c r="E108" s="1" t="str">
        <f t="shared" si="15"/>
        <v>Video photo booth rental Seal Beach</v>
      </c>
    </row>
    <row r="109">
      <c r="A109" s="2" t="s">
        <v>127</v>
      </c>
      <c r="B109" s="2" t="s">
        <v>1</v>
      </c>
      <c r="D109" s="3" t="s">
        <v>128</v>
      </c>
      <c r="E109" s="1" t="str">
        <f>HYPERLINK("https://sites.google.com/view/irvinephotoboothrental/photo-booth-rental-irvine","Video photo booth rental Yorba Linda")</f>
        <v>Video photo booth rental Yorba Linda</v>
      </c>
    </row>
    <row r="110">
      <c r="A110" s="2" t="s">
        <v>127</v>
      </c>
      <c r="B110" s="2" t="s">
        <v>1</v>
      </c>
      <c r="D110" s="3" t="s">
        <v>129</v>
      </c>
      <c r="E110" s="1" t="str">
        <f>HYPERLINK("https://sites.google.com/view/vogue-booth-rental-los-angeles/home","Video photo booth rental Yorba Linda")</f>
        <v>Video photo booth rental Yorba Linda</v>
      </c>
    </row>
    <row r="111">
      <c r="A111" s="2" t="s">
        <v>127</v>
      </c>
      <c r="B111" s="2" t="s">
        <v>1</v>
      </c>
      <c r="D111" s="3" t="s">
        <v>130</v>
      </c>
      <c r="E111" s="1" t="str">
        <f>HYPERLINK("https://sites.google.com/view/brea-photo-booth-rental/home","Video photo booth rental Yorba Linda")</f>
        <v>Video photo booth rental Yorba Linda</v>
      </c>
    </row>
    <row r="112">
      <c r="A112" s="2" t="s">
        <v>127</v>
      </c>
      <c r="B112" s="2" t="s">
        <v>1</v>
      </c>
      <c r="D112" s="3" t="s">
        <v>131</v>
      </c>
      <c r="E112" s="1" t="str">
        <f>HYPERLINK("https://sites.google.com/view/culvercityphotoboothrentals/home","Video photo booth rental Yorba Linda")</f>
        <v>Video photo booth rental Yorba Linda</v>
      </c>
    </row>
    <row r="113">
      <c r="A113" s="2" t="s">
        <v>127</v>
      </c>
      <c r="B113" s="2" t="s">
        <v>1</v>
      </c>
      <c r="D113" s="3" t="s">
        <v>132</v>
      </c>
      <c r="E113" s="1" t="str">
        <f>HYPERLINK("https://sites.google.com/view/culvercityphotoboothrentals","Video photo booth rental Yorba Linda")</f>
        <v>Video photo booth rental Yorba Linda</v>
      </c>
    </row>
    <row r="114">
      <c r="A114" s="2" t="s">
        <v>48</v>
      </c>
      <c r="B114" s="2" t="s">
        <v>187</v>
      </c>
      <c r="D114" s="3" t="s">
        <v>188</v>
      </c>
      <c r="E114" s="1" t="str">
        <f t="shared" ref="E114:E116" si="16">HYPERLINK("https://docs.google.com/document/d/1e4bj7ShUjoEi9zCy0_t41UNFZuDQobRdobQXQypcpqg/edit?usp=sharing","Video photo booth rental Huntington Beach    ")</f>
        <v>Video photo booth rental Huntington Beach    </v>
      </c>
    </row>
    <row r="115">
      <c r="A115" s="2" t="s">
        <v>50</v>
      </c>
      <c r="B115" s="2" t="s">
        <v>189</v>
      </c>
      <c r="D115" s="3" t="s">
        <v>190</v>
      </c>
      <c r="E115" s="1" t="str">
        <f t="shared" si="16"/>
        <v>Video photo booth rental Huntington Beach    </v>
      </c>
    </row>
    <row r="116">
      <c r="A116" s="2" t="s">
        <v>52</v>
      </c>
      <c r="B116" s="2" t="s">
        <v>191</v>
      </c>
      <c r="D116" s="3" t="s">
        <v>192</v>
      </c>
      <c r="E116" s="1" t="str">
        <f t="shared" si="16"/>
        <v>Video photo booth rental Huntington Beach    </v>
      </c>
    </row>
    <row r="117">
      <c r="A117" s="2" t="s">
        <v>48</v>
      </c>
      <c r="B117" s="2" t="s">
        <v>193</v>
      </c>
      <c r="D117" s="3" t="s">
        <v>194</v>
      </c>
      <c r="E117" s="1" t="str">
        <f t="shared" ref="E117:E119" si="17">HYPERLINK("https://docs.google.com/document/d/1AlPMg0XfDk44S5RiWyTQZOx0MSzCcCw7m2r9wnErCec/edit?usp=sharing","Video photo booth rental Silverado")</f>
        <v>Video photo booth rental Silverado</v>
      </c>
    </row>
    <row r="118">
      <c r="A118" s="2" t="s">
        <v>50</v>
      </c>
      <c r="B118" s="2" t="s">
        <v>195</v>
      </c>
      <c r="D118" s="3" t="s">
        <v>196</v>
      </c>
      <c r="E118" s="1" t="str">
        <f t="shared" si="17"/>
        <v>Video photo booth rental Silverado</v>
      </c>
    </row>
    <row r="119">
      <c r="A119" s="2" t="s">
        <v>52</v>
      </c>
      <c r="B119" s="2" t="s">
        <v>197</v>
      </c>
      <c r="D119" s="3" t="s">
        <v>198</v>
      </c>
      <c r="E119" s="1" t="str">
        <f t="shared" si="17"/>
        <v>Video photo booth rental Silverado</v>
      </c>
    </row>
    <row r="120">
      <c r="A120" s="2" t="s">
        <v>48</v>
      </c>
      <c r="B120" s="2" t="s">
        <v>199</v>
      </c>
      <c r="D120" s="3" t="s">
        <v>200</v>
      </c>
      <c r="E120" s="1" t="str">
        <f t="shared" ref="E120:E122" si="18">HYPERLINK("https://docs.google.com/document/d/1U13LuX8YAJ1PYQd2NuXIQW6jFNpJgS5YSW12MyH_PQc/edit?usp=sharing","Video photo booth rental Irvine    ")</f>
        <v>Video photo booth rental Irvine    </v>
      </c>
    </row>
    <row r="121">
      <c r="A121" s="2" t="s">
        <v>50</v>
      </c>
      <c r="B121" s="2" t="s">
        <v>201</v>
      </c>
      <c r="D121" s="3" t="s">
        <v>202</v>
      </c>
      <c r="E121" s="1" t="str">
        <f t="shared" si="18"/>
        <v>Video photo booth rental Irvine    </v>
      </c>
    </row>
    <row r="122">
      <c r="A122" s="2" t="s">
        <v>52</v>
      </c>
      <c r="B122" s="2" t="s">
        <v>203</v>
      </c>
      <c r="D122" s="3" t="s">
        <v>204</v>
      </c>
      <c r="E122" s="1" t="str">
        <f t="shared" si="18"/>
        <v>Video photo booth rental Irvine    </v>
      </c>
    </row>
    <row r="123">
      <c r="A123" s="2" t="s">
        <v>127</v>
      </c>
      <c r="B123" s="2" t="s">
        <v>1</v>
      </c>
      <c r="D123" s="3" t="s">
        <v>128</v>
      </c>
      <c r="E123" s="1" t="str">
        <f>HYPERLINK("https://sites.google.com/view/irvinephotoboothrental/photo-booth-rental-irvine","Video photo booth rental Yorba Linda")</f>
        <v>Video photo booth rental Yorba Linda</v>
      </c>
    </row>
    <row r="124">
      <c r="A124" s="2" t="s">
        <v>127</v>
      </c>
      <c r="B124" s="2" t="s">
        <v>1</v>
      </c>
      <c r="D124" s="3" t="s">
        <v>129</v>
      </c>
      <c r="E124" s="1" t="str">
        <f>HYPERLINK("https://sites.google.com/view/vogue-booth-rental-los-angeles/home","Video photo booth rental Yorba Linda")</f>
        <v>Video photo booth rental Yorba Linda</v>
      </c>
    </row>
    <row r="125">
      <c r="A125" s="2" t="s">
        <v>127</v>
      </c>
      <c r="B125" s="2" t="s">
        <v>1</v>
      </c>
      <c r="D125" s="3" t="s">
        <v>130</v>
      </c>
      <c r="E125" s="1" t="str">
        <f>HYPERLINK("https://sites.google.com/view/brea-photo-booth-rental/home","Video photo booth rental Yorba Linda")</f>
        <v>Video photo booth rental Yorba Linda</v>
      </c>
    </row>
    <row r="126">
      <c r="A126" s="2" t="s">
        <v>127</v>
      </c>
      <c r="B126" s="2" t="s">
        <v>1</v>
      </c>
      <c r="D126" s="3" t="s">
        <v>131</v>
      </c>
      <c r="E126" s="1" t="str">
        <f>HYPERLINK("https://sites.google.com/view/culvercityphotoboothrentals/home","Video photo booth rental Yorba Linda")</f>
        <v>Video photo booth rental Yorba Linda</v>
      </c>
    </row>
    <row r="127">
      <c r="A127" s="2" t="s">
        <v>127</v>
      </c>
      <c r="B127" s="2" t="s">
        <v>1</v>
      </c>
      <c r="D127" s="3" t="s">
        <v>132</v>
      </c>
      <c r="E127" s="1" t="str">
        <f>HYPERLINK("https://sites.google.com/view/culvercityphotoboothrentals","Video photo booth rental Yorba Linda")</f>
        <v>Video photo booth rental Yorba Linda</v>
      </c>
    </row>
    <row r="128">
      <c r="A128" s="2" t="s">
        <v>48</v>
      </c>
      <c r="B128" s="2" t="s">
        <v>205</v>
      </c>
      <c r="D128" s="3" t="s">
        <v>206</v>
      </c>
      <c r="E128" s="1" t="str">
        <f t="shared" ref="E128:E130" si="19">HYPERLINK("https://docs.google.com/document/d/1_HJY7UZS0kp8sggKFvVrmX6hWIDoodkzTG4lBrf-wyA/edit?usp=sharing","Video photo booth rental Stanton")</f>
        <v>Video photo booth rental Stanton</v>
      </c>
    </row>
    <row r="129">
      <c r="A129" s="2" t="s">
        <v>50</v>
      </c>
      <c r="B129" s="2" t="s">
        <v>207</v>
      </c>
      <c r="D129" s="3" t="s">
        <v>208</v>
      </c>
      <c r="E129" s="1" t="str">
        <f t="shared" si="19"/>
        <v>Video photo booth rental Stanton</v>
      </c>
    </row>
    <row r="130">
      <c r="A130" s="2" t="s">
        <v>52</v>
      </c>
      <c r="B130" s="2" t="s">
        <v>209</v>
      </c>
      <c r="D130" s="3" t="s">
        <v>210</v>
      </c>
      <c r="E130" s="1" t="str">
        <f t="shared" si="19"/>
        <v>Video photo booth rental Stanton</v>
      </c>
    </row>
    <row r="131">
      <c r="A131" s="2" t="s">
        <v>48</v>
      </c>
      <c r="B131" s="2" t="s">
        <v>211</v>
      </c>
      <c r="D131" s="3" t="s">
        <v>212</v>
      </c>
      <c r="E131" s="1" t="str">
        <f t="shared" ref="E131:E133" si="20">HYPERLINK("https://docs.google.com/document/d/1RjxI3YezhGheeaZnjyCPITgTGHfq4ahczh62hNUbNy8/edit?usp=sharing","Video photo booth rental Ladera Ranch    ")</f>
        <v>Video photo booth rental Ladera Ranch    </v>
      </c>
    </row>
    <row r="132">
      <c r="A132" s="2" t="s">
        <v>50</v>
      </c>
      <c r="B132" s="2" t="s">
        <v>213</v>
      </c>
      <c r="D132" s="3" t="s">
        <v>214</v>
      </c>
      <c r="E132" s="1" t="str">
        <f t="shared" si="20"/>
        <v>Video photo booth rental Ladera Ranch    </v>
      </c>
    </row>
    <row r="133">
      <c r="A133" s="2" t="s">
        <v>52</v>
      </c>
      <c r="B133" s="2" t="s">
        <v>215</v>
      </c>
      <c r="D133" s="3" t="s">
        <v>216</v>
      </c>
      <c r="E133" s="1" t="str">
        <f t="shared" si="20"/>
        <v>Video photo booth rental Ladera Ranch    </v>
      </c>
    </row>
    <row r="134">
      <c r="A134" s="2" t="s">
        <v>48</v>
      </c>
      <c r="B134" s="2" t="s">
        <v>217</v>
      </c>
      <c r="D134" s="3" t="s">
        <v>218</v>
      </c>
      <c r="E134" s="1" t="str">
        <f t="shared" ref="E134:E136" si="21">HYPERLINK("https://docs.google.com/document/d/17xODd5bf4zn72V6z4TKXYxXiHw6sZBIIXnyBfmlaIFY/edit?usp=sharing","Video photo booth rental Talega")</f>
        <v>Video photo booth rental Talega</v>
      </c>
    </row>
    <row r="135">
      <c r="A135" s="2" t="s">
        <v>50</v>
      </c>
      <c r="B135" s="2" t="s">
        <v>219</v>
      </c>
      <c r="D135" s="3" t="s">
        <v>220</v>
      </c>
      <c r="E135" s="1" t="str">
        <f t="shared" si="21"/>
        <v>Video photo booth rental Talega</v>
      </c>
    </row>
    <row r="136">
      <c r="A136" s="2" t="s">
        <v>52</v>
      </c>
      <c r="B136" s="2" t="s">
        <v>221</v>
      </c>
      <c r="D136" s="3" t="s">
        <v>222</v>
      </c>
      <c r="E136" s="1" t="str">
        <f t="shared" si="21"/>
        <v>Video photo booth rental Talega</v>
      </c>
    </row>
    <row r="137">
      <c r="A137" s="2" t="s">
        <v>127</v>
      </c>
      <c r="B137" s="2" t="s">
        <v>1</v>
      </c>
      <c r="D137" s="3" t="s">
        <v>128</v>
      </c>
      <c r="E137" s="1" t="str">
        <f>HYPERLINK("https://sites.google.com/view/irvinephotoboothrental/photo-booth-rental-irvine","Video photo booth rental Yorba Linda")</f>
        <v>Video photo booth rental Yorba Linda</v>
      </c>
    </row>
    <row r="138">
      <c r="A138" s="2" t="s">
        <v>127</v>
      </c>
      <c r="B138" s="2" t="s">
        <v>1</v>
      </c>
      <c r="D138" s="3" t="s">
        <v>129</v>
      </c>
      <c r="E138" s="1" t="str">
        <f>HYPERLINK("https://sites.google.com/view/vogue-booth-rental-los-angeles/home","Video photo booth rental Yorba Linda")</f>
        <v>Video photo booth rental Yorba Linda</v>
      </c>
    </row>
    <row r="139">
      <c r="A139" s="2" t="s">
        <v>127</v>
      </c>
      <c r="B139" s="2" t="s">
        <v>1</v>
      </c>
      <c r="D139" s="3" t="s">
        <v>130</v>
      </c>
      <c r="E139" s="1" t="str">
        <f>HYPERLINK("https://sites.google.com/view/brea-photo-booth-rental/home","Video photo booth rental Yorba Linda")</f>
        <v>Video photo booth rental Yorba Linda</v>
      </c>
    </row>
    <row r="140">
      <c r="A140" s="2" t="s">
        <v>127</v>
      </c>
      <c r="B140" s="2" t="s">
        <v>1</v>
      </c>
      <c r="D140" s="3" t="s">
        <v>131</v>
      </c>
      <c r="E140" s="1" t="str">
        <f>HYPERLINK("https://sites.google.com/view/culvercityphotoboothrentals/home","Video photo booth rental Yorba Linda")</f>
        <v>Video photo booth rental Yorba Linda</v>
      </c>
    </row>
    <row r="141">
      <c r="A141" s="2" t="s">
        <v>127</v>
      </c>
      <c r="B141" s="2" t="s">
        <v>1</v>
      </c>
      <c r="D141" s="3" t="s">
        <v>132</v>
      </c>
      <c r="E141" s="1" t="str">
        <f>HYPERLINK("https://sites.google.com/view/culvercityphotoboothrentals","Video photo booth rental Yorba Linda")</f>
        <v>Video photo booth rental Yorba Linda</v>
      </c>
    </row>
    <row r="142">
      <c r="A142" s="2" t="s">
        <v>48</v>
      </c>
      <c r="B142" s="2" t="s">
        <v>223</v>
      </c>
      <c r="D142" s="3" t="s">
        <v>224</v>
      </c>
      <c r="E142" s="1" t="str">
        <f t="shared" ref="E142:E144" si="22">HYPERLINK("https://docs.google.com/document/d/1UBxRsjiwxkhBehlu-efprpbWRQdqCX5_CzRcFmBc47A/edit?usp=sharing","Video photo booth rental Laguna Beach    ")</f>
        <v>Video photo booth rental Laguna Beach    </v>
      </c>
    </row>
    <row r="143">
      <c r="A143" s="2" t="s">
        <v>50</v>
      </c>
      <c r="B143" s="2" t="s">
        <v>225</v>
      </c>
      <c r="D143" s="3" t="s">
        <v>226</v>
      </c>
      <c r="E143" s="1" t="str">
        <f t="shared" si="22"/>
        <v>Video photo booth rental Laguna Beach    </v>
      </c>
    </row>
    <row r="144">
      <c r="A144" s="2" t="s">
        <v>52</v>
      </c>
      <c r="B144" s="2" t="s">
        <v>227</v>
      </c>
      <c r="D144" s="3" t="s">
        <v>228</v>
      </c>
      <c r="E144" s="1" t="str">
        <f t="shared" si="22"/>
        <v>Video photo booth rental Laguna Beach    </v>
      </c>
    </row>
    <row r="145">
      <c r="A145" s="2" t="s">
        <v>48</v>
      </c>
      <c r="B145" s="2" t="s">
        <v>229</v>
      </c>
      <c r="D145" s="3" t="s">
        <v>230</v>
      </c>
      <c r="E145" s="1" t="str">
        <f t="shared" ref="E145:E147" si="23">HYPERLINK("https://docs.google.com/document/d/1Z4m33XhP5nOG3dMzlMgbFrNxWoI0XloxNJ6E_vW1i-g/edit?usp=sharing","Video photo booth rental Trabuco Canyon")</f>
        <v>Video photo booth rental Trabuco Canyon</v>
      </c>
    </row>
    <row r="146">
      <c r="A146" s="2" t="s">
        <v>50</v>
      </c>
      <c r="B146" s="2" t="s">
        <v>231</v>
      </c>
      <c r="D146" s="3" t="s">
        <v>232</v>
      </c>
      <c r="E146" s="1" t="str">
        <f t="shared" si="23"/>
        <v>Video photo booth rental Trabuco Canyon</v>
      </c>
    </row>
    <row r="147">
      <c r="A147" s="2" t="s">
        <v>52</v>
      </c>
      <c r="B147" s="2" t="s">
        <v>233</v>
      </c>
      <c r="D147" s="3" t="s">
        <v>234</v>
      </c>
      <c r="E147" s="1" t="str">
        <f t="shared" si="23"/>
        <v>Video photo booth rental Trabuco Canyon</v>
      </c>
    </row>
    <row r="148">
      <c r="A148" s="2" t="s">
        <v>127</v>
      </c>
      <c r="B148" s="2" t="s">
        <v>1</v>
      </c>
      <c r="D148" s="3" t="s">
        <v>128</v>
      </c>
      <c r="E148" s="1" t="str">
        <f>HYPERLINK("https://sites.google.com/view/irvinephotoboothrental/photo-booth-rental-irvine","Video photo booth rental Yorba Linda")</f>
        <v>Video photo booth rental Yorba Linda</v>
      </c>
    </row>
    <row r="149">
      <c r="A149" s="2" t="s">
        <v>127</v>
      </c>
      <c r="B149" s="2" t="s">
        <v>1</v>
      </c>
      <c r="D149" s="3" t="s">
        <v>129</v>
      </c>
      <c r="E149" s="1" t="str">
        <f>HYPERLINK("https://sites.google.com/view/vogue-booth-rental-los-angeles/home","Video photo booth rental Yorba Linda")</f>
        <v>Video photo booth rental Yorba Linda</v>
      </c>
    </row>
    <row r="150">
      <c r="A150" s="2" t="s">
        <v>127</v>
      </c>
      <c r="B150" s="2" t="s">
        <v>1</v>
      </c>
      <c r="D150" s="3" t="s">
        <v>130</v>
      </c>
      <c r="E150" s="1" t="str">
        <f>HYPERLINK("https://sites.google.com/view/brea-photo-booth-rental/home","Video photo booth rental Yorba Linda")</f>
        <v>Video photo booth rental Yorba Linda</v>
      </c>
    </row>
    <row r="151">
      <c r="A151" s="2" t="s">
        <v>127</v>
      </c>
      <c r="B151" s="2" t="s">
        <v>1</v>
      </c>
      <c r="D151" s="3" t="s">
        <v>131</v>
      </c>
      <c r="E151" s="1" t="str">
        <f>HYPERLINK("https://sites.google.com/view/culvercityphotoboothrentals/home","Video photo booth rental Yorba Linda")</f>
        <v>Video photo booth rental Yorba Linda</v>
      </c>
    </row>
    <row r="152">
      <c r="A152" s="2" t="s">
        <v>127</v>
      </c>
      <c r="B152" s="2" t="s">
        <v>1</v>
      </c>
      <c r="D152" s="3" t="s">
        <v>132</v>
      </c>
      <c r="E152" s="1" t="str">
        <f>HYPERLINK("https://sites.google.com/view/culvercityphotoboothrentals","Video photo booth rental Yorba Linda")</f>
        <v>Video photo booth rental Yorba Linda</v>
      </c>
    </row>
    <row r="153" ht="112.5" customHeight="1">
      <c r="A153" s="2" t="s">
        <v>235</v>
      </c>
      <c r="B153" s="2" t="s">
        <v>236</v>
      </c>
      <c r="C153" s="1" t="str">
        <f>HYPERLINK("https://drive.google.com/file/d/1eYeB6IDnmxjGLqvPsUraTUqz2eAL3p_4/view?usp=sharing", IMAGE("https://api.qrserver.com/v1/create-qr-code/?size=150x150&amp;data=https://drive.google.com/file/d/1eYeB6IDnmxjGLqvPsUraTUqz2eAL3p_4/view?usp=sharing",1))</f>
        <v/>
      </c>
      <c r="D153" s="3" t="s">
        <v>237</v>
      </c>
      <c r="E153" s="1" t="str">
        <f>HYPERLINK("https://drive.google.com/file/d/1eYeB6IDnmxjGLqvPsUraTUqz2eAL3p_4/view?usp=sharing","Video photo booth rental Yorba Linda-Video photo booth rental Yorba Linda.pdf")</f>
        <v>Video photo booth rental Yorba Linda-Video photo booth rental Yorba Linda.pdf</v>
      </c>
    </row>
    <row r="154" ht="112.5" customHeight="1">
      <c r="A154" s="2" t="s">
        <v>238</v>
      </c>
      <c r="B154" s="2" t="s">
        <v>239</v>
      </c>
      <c r="C154" s="1" t="str">
        <f>HYPERLINK("https://drive.google.com/file/d/1cg3eX9-AXIa739tUO6M5ZRUZOj2Ts9_0/view?usp=sharing", IMAGE("https://api.qrserver.com/v1/create-qr-code/?size=150x150&amp;data=https://drive.google.com/file/d/1cg3eX9-AXIa739tUO6M5ZRUZOj2Ts9_0/view?usp=sharing",1))</f>
        <v/>
      </c>
      <c r="D154" s="3" t="s">
        <v>240</v>
      </c>
      <c r="E154" s="1" t="str">
        <f>HYPERLINK("https://drive.google.com/file/d/1cg3eX9-AXIa739tUO6M5ZRUZOj2Ts9_0/view?usp=sharing","Video photo booth rental Yorba Linda-Video photo booth rental Yorba Linda.csv")</f>
        <v>Video photo booth rental Yorba Linda-Video photo booth rental Yorba Linda.csv</v>
      </c>
    </row>
    <row r="155" ht="112.5" customHeight="1">
      <c r="A155" s="2" t="s">
        <v>241</v>
      </c>
      <c r="B155" s="2" t="s">
        <v>242</v>
      </c>
      <c r="C155" s="1" t="str">
        <f>HYPERLINK("https://drive.google.com/file/d/1JcPq2PF_87ZTrmA1zQp8GmQojdhT2OVt/view?usp=sharing", IMAGE("https://api.qrserver.com/v1/create-qr-code/?size=150x150&amp;data=https://drive.google.com/file/d/1JcPq2PF_87ZTrmA1zQp8GmQojdhT2OVt/view?usp=sharing",1))</f>
        <v/>
      </c>
      <c r="D155" s="3" t="s">
        <v>243</v>
      </c>
      <c r="E155" s="1" t="str">
        <f>HYPERLINK("https://drive.google.com/file/d/1JcPq2PF_87ZTrmA1zQp8GmQojdhT2OVt/view?usp=sharing","Video photo booth rental Yorba Linda-Video photo booth rental Yorba Linda.ods")</f>
        <v>Video photo booth rental Yorba Linda-Video photo booth rental Yorba Linda.ods</v>
      </c>
    </row>
    <row r="156" ht="112.5" customHeight="1">
      <c r="A156" s="2" t="s">
        <v>244</v>
      </c>
      <c r="B156" s="2" t="s">
        <v>245</v>
      </c>
      <c r="C156" s="1" t="str">
        <f>HYPERLINK("https://drive.google.com/file/d/15-RIqmgvvC5_opy9LMiT9ti3UACYef0R/view?usp=sharing", IMAGE("https://api.qrserver.com/v1/create-qr-code/?size=150x150&amp;data=https://drive.google.com/file/d/15-RIqmgvvC5_opy9LMiT9ti3UACYef0R/view?usp=sharing",1))</f>
        <v/>
      </c>
      <c r="D156" s="3" t="s">
        <v>246</v>
      </c>
      <c r="E156" s="1" t="str">
        <f>HYPERLINK("https://drive.google.com/file/d/15-RIqmgvvC5_opy9LMiT9ti3UACYef0R/view?usp=sharing","Video photo booth rental Yorba Linda-Video photo booth rental Yorba Linda.tsv")</f>
        <v>Video photo booth rental Yorba Linda-Video photo booth rental Yorba Linda.tsv</v>
      </c>
    </row>
    <row r="157" ht="112.5" customHeight="1">
      <c r="A157" s="2" t="s">
        <v>247</v>
      </c>
      <c r="B157" s="2" t="s">
        <v>248</v>
      </c>
      <c r="C157" s="1" t="str">
        <f>HYPERLINK("https://docs.google.com/spreadsheets/d/1Prlf-rBXQEYYYT-yRsq7gnDobXmNDH39/edit?usp=sharing&amp;ouid=115602453726005426174&amp;rtpof=true&amp;sd=true", IMAGE("https://api.qrserver.com/v1/create-qr-code/?size=150x150&amp;data=https://docs.google.com/spreadsheets/d/1Prlf-rBXQEYYYT-yRsq7gnDobXmNDH39/edit?usp=sharing&amp;ouid=115602453726005426174&amp;rtpof=true&amp;sd=true",1))</f>
        <v/>
      </c>
      <c r="D157" s="3" t="s">
        <v>249</v>
      </c>
      <c r="E157" s="1" t="str">
        <f>HYPERLINK("https://docs.google.com/spreadsheets/d/1Prlf-rBXQEYYYT-yRsq7gnDobXmNDH39/edit?usp=sharing&amp;ouid=115602453726005426174&amp;rtpof=true&amp;sd=true","Video photo booth rental Yorba Linda-Video photo booth rental Yorba Linda.xlsx")</f>
        <v>Video photo booth rental Yorba Linda-Video photo booth rental Yorba Linda.xlsx</v>
      </c>
    </row>
    <row r="158" ht="112.5" customHeight="1">
      <c r="A158" s="2" t="s">
        <v>235</v>
      </c>
      <c r="B158" s="2" t="s">
        <v>250</v>
      </c>
      <c r="C158" s="1" t="str">
        <f>HYPERLINK("https://drive.google.com/file/d/1kAFoVoGbzC3AZ8aTnDjHWgftz8v0NpmO/view?usp=sharing", IMAGE("https://api.qrserver.com/v1/create-qr-code/?size=150x150&amp;data=https://drive.google.com/file/d/1kAFoVoGbzC3AZ8aTnDjHWgftz8v0NpmO/view?usp=sharing",1))</f>
        <v/>
      </c>
      <c r="D158" s="3" t="s">
        <v>251</v>
      </c>
      <c r="E158" s="1" t="str">
        <f>HYPERLINK("https://drive.google.com/file/d/1kAFoVoGbzC3AZ8aTnDjHWgftz8v0NpmO/view?usp=sharing","Video photo booth rental Yorba Linda-Keywords.pdf")</f>
        <v>Video photo booth rental Yorba Linda-Keywords.pdf</v>
      </c>
    </row>
    <row r="159" ht="112.5" customHeight="1">
      <c r="A159" s="2" t="s">
        <v>238</v>
      </c>
      <c r="B159" s="2" t="s">
        <v>252</v>
      </c>
      <c r="C159" s="1" t="str">
        <f>HYPERLINK("https://drive.google.com/file/d/1AzCOuyweJHUIwWJpnCMIRXhrYjTpLQFC/view?usp=sharing", IMAGE("https://api.qrserver.com/v1/create-qr-code/?size=150x150&amp;data=https://drive.google.com/file/d/1AzCOuyweJHUIwWJpnCMIRXhrYjTpLQFC/view?usp=sharing",1))</f>
        <v/>
      </c>
      <c r="D159" s="3" t="s">
        <v>253</v>
      </c>
      <c r="E159" s="1" t="str">
        <f>HYPERLINK("https://drive.google.com/file/d/1AzCOuyweJHUIwWJpnCMIRXhrYjTpLQFC/view?usp=sharing","Video photo booth rental Yorba Linda-Keywords.csv")</f>
        <v>Video photo booth rental Yorba Linda-Keywords.csv</v>
      </c>
    </row>
    <row r="160" ht="112.5" customHeight="1">
      <c r="A160" s="2" t="s">
        <v>241</v>
      </c>
      <c r="B160" s="2" t="s">
        <v>254</v>
      </c>
      <c r="C160" s="1" t="str">
        <f>HYPERLINK("https://drive.google.com/file/d/1UohDtw8JxtrKWORph8_7RMKtDDBUhhDu/view?usp=sharing", IMAGE("https://api.qrserver.com/v1/create-qr-code/?size=150x150&amp;data=https://drive.google.com/file/d/1UohDtw8JxtrKWORph8_7RMKtDDBUhhDu/view?usp=sharing",1))</f>
        <v/>
      </c>
      <c r="D160" s="3" t="s">
        <v>255</v>
      </c>
      <c r="E160" s="1" t="str">
        <f>HYPERLINK("https://drive.google.com/file/d/1UohDtw8JxtrKWORph8_7RMKtDDBUhhDu/view?usp=sharing","Video photo booth rental Yorba Linda-Keywords.ods")</f>
        <v>Video photo booth rental Yorba Linda-Keywords.ods</v>
      </c>
    </row>
    <row r="161" ht="112.5" customHeight="1">
      <c r="A161" s="2" t="s">
        <v>244</v>
      </c>
      <c r="B161" s="2" t="s">
        <v>256</v>
      </c>
      <c r="C161" s="1" t="str">
        <f>HYPERLINK("https://drive.google.com/file/d/1cxlJMMBBC3y35XE90XFY95nrEdYfjE-M/view?usp=sharing", IMAGE("https://api.qrserver.com/v1/create-qr-code/?size=150x150&amp;data=https://drive.google.com/file/d/1cxlJMMBBC3y35XE90XFY95nrEdYfjE-M/view?usp=sharing",1))</f>
        <v/>
      </c>
      <c r="D161" s="3" t="s">
        <v>257</v>
      </c>
      <c r="E161" s="1" t="str">
        <f>HYPERLINK("https://drive.google.com/file/d/1cxlJMMBBC3y35XE90XFY95nrEdYfjE-M/view?usp=sharing","Video photo booth rental Yorba Linda-Keywords.tsv")</f>
        <v>Video photo booth rental Yorba Linda-Keywords.tsv</v>
      </c>
    </row>
    <row r="162" ht="112.5" customHeight="1">
      <c r="A162" s="2" t="s">
        <v>247</v>
      </c>
      <c r="B162" s="2" t="s">
        <v>258</v>
      </c>
      <c r="C162" s="1" t="str">
        <f>HYPERLINK("https://docs.google.com/spreadsheets/d/1HdJOFwy_AD8r9dqrFj36VmVAmTolQnWd/edit?usp=sharing&amp;ouid=115602453726005426174&amp;rtpof=true&amp;sd=true", IMAGE("https://api.qrserver.com/v1/create-qr-code/?size=150x150&amp;data=https://docs.google.com/spreadsheets/d/1HdJOFwy_AD8r9dqrFj36VmVAmTolQnWd/edit?usp=sharing&amp;ouid=115602453726005426174&amp;rtpof=true&amp;sd=true",1))</f>
        <v/>
      </c>
      <c r="D162" s="3" t="s">
        <v>259</v>
      </c>
      <c r="E162" s="1" t="str">
        <f>HYPERLINK("https://docs.google.com/spreadsheets/d/1HdJOFwy_AD8r9dqrFj36VmVAmTolQnWd/edit?usp=sharing&amp;ouid=115602453726005426174&amp;rtpof=true&amp;sd=true","Video photo booth rental Yorba Linda-Keywords.xlsx")</f>
        <v>Video photo booth rental Yorba Linda-Keywords.xlsx</v>
      </c>
    </row>
    <row r="163" ht="112.5" customHeight="1">
      <c r="A163" s="2" t="s">
        <v>235</v>
      </c>
      <c r="B163" s="2" t="s">
        <v>260</v>
      </c>
      <c r="C163" s="1" t="str">
        <f>HYPERLINK("https://drive.google.com/file/d/1iE_c0Z8q3wUZqMjKpvpR_ZdHn8zrW-b4/view?usp=sharing", IMAGE("https://api.qrserver.com/v1/create-qr-code/?size=150x150&amp;data=https://drive.google.com/file/d/1iE_c0Z8q3wUZqMjKpvpR_ZdHn8zrW-b4/view?usp=sharing",1))</f>
        <v/>
      </c>
      <c r="D163" s="3" t="s">
        <v>261</v>
      </c>
      <c r="E163" s="1" t="str">
        <f>HYPERLINK("https://drive.google.com/file/d/1iE_c0Z8q3wUZqMjKpvpR_ZdHn8zrW-b4/view?usp=sharing","Video photo booth rental Yorba Linda-Content.pdf")</f>
        <v>Video photo booth rental Yorba Linda-Content.pdf</v>
      </c>
    </row>
    <row r="164" ht="112.5" customHeight="1">
      <c r="A164" s="2" t="s">
        <v>238</v>
      </c>
      <c r="B164" s="2" t="s">
        <v>262</v>
      </c>
      <c r="C164" s="1" t="str">
        <f>HYPERLINK("https://drive.google.com/file/d/1qHMPI3p19Xe3tBNsRnVIpMQhR8ky_Doy/view?usp=sharing", IMAGE("https://api.qrserver.com/v1/create-qr-code/?size=150x150&amp;data=https://drive.google.com/file/d/1qHMPI3p19Xe3tBNsRnVIpMQhR8ky_Doy/view?usp=sharing",1))</f>
        <v/>
      </c>
      <c r="D164" s="3" t="s">
        <v>263</v>
      </c>
      <c r="E164" s="1" t="str">
        <f>HYPERLINK("https://drive.google.com/file/d/1qHMPI3p19Xe3tBNsRnVIpMQhR8ky_Doy/view?usp=sharing","Video photo booth rental Yorba Linda-Content.csv")</f>
        <v>Video photo booth rental Yorba Linda-Content.csv</v>
      </c>
    </row>
    <row r="165" ht="112.5" customHeight="1">
      <c r="A165" s="2" t="s">
        <v>241</v>
      </c>
      <c r="B165" s="2" t="s">
        <v>264</v>
      </c>
      <c r="C165" s="1" t="str">
        <f>HYPERLINK("https://drive.google.com/file/d/1ikFgIt6bDIHfdwxp-Fce-40BGjtCdCdw/view?usp=sharing", IMAGE("https://api.qrserver.com/v1/create-qr-code/?size=150x150&amp;data=https://drive.google.com/file/d/1ikFgIt6bDIHfdwxp-Fce-40BGjtCdCdw/view?usp=sharing",1))</f>
        <v/>
      </c>
      <c r="D165" s="3" t="s">
        <v>265</v>
      </c>
      <c r="E165" s="1" t="str">
        <f>HYPERLINK("https://drive.google.com/file/d/1ikFgIt6bDIHfdwxp-Fce-40BGjtCdCdw/view?usp=sharing","Video photo booth rental Yorba Linda-Content.ods")</f>
        <v>Video photo booth rental Yorba Linda-Content.ods</v>
      </c>
    </row>
    <row r="166" ht="112.5" customHeight="1">
      <c r="A166" s="2" t="s">
        <v>244</v>
      </c>
      <c r="B166" s="2" t="s">
        <v>266</v>
      </c>
      <c r="C166" s="1" t="str">
        <f>HYPERLINK("https://drive.google.com/file/d/1F4xr76HQ5uvXi2ZG3yoUd09SAJkYwVUe/view?usp=sharing", IMAGE("https://api.qrserver.com/v1/create-qr-code/?size=150x150&amp;data=https://drive.google.com/file/d/1F4xr76HQ5uvXi2ZG3yoUd09SAJkYwVUe/view?usp=sharing",1))</f>
        <v/>
      </c>
      <c r="D166" s="3" t="s">
        <v>267</v>
      </c>
      <c r="E166" s="1" t="str">
        <f>HYPERLINK("https://drive.google.com/file/d/1F4xr76HQ5uvXi2ZG3yoUd09SAJkYwVUe/view?usp=sharing","Video photo booth rental Yorba Linda-Content.tsv")</f>
        <v>Video photo booth rental Yorba Linda-Content.tsv</v>
      </c>
    </row>
    <row r="167" ht="112.5" customHeight="1">
      <c r="A167" s="2" t="s">
        <v>247</v>
      </c>
      <c r="B167" s="2" t="s">
        <v>268</v>
      </c>
      <c r="C167" s="1" t="str">
        <f>HYPERLINK("https://docs.google.com/spreadsheets/d/1VA9eHn6FRrVINa5FzVy1ZYzEYtOG-_oI/edit?usp=sharing&amp;ouid=115602453726005426174&amp;rtpof=true&amp;sd=true", IMAGE("https://api.qrserver.com/v1/create-qr-code/?size=150x150&amp;data=https://docs.google.com/spreadsheets/d/1VA9eHn6FRrVINa5FzVy1ZYzEYtOG-_oI/edit?usp=sharing&amp;ouid=115602453726005426174&amp;rtpof=true&amp;sd=true",1))</f>
        <v/>
      </c>
      <c r="D167" s="3" t="s">
        <v>269</v>
      </c>
      <c r="E167" s="1" t="str">
        <f>HYPERLINK("https://docs.google.com/spreadsheets/d/1VA9eHn6FRrVINa5FzVy1ZYzEYtOG-_oI/edit?usp=sharing&amp;ouid=115602453726005426174&amp;rtpof=true&amp;sd=true","Video photo booth rental Yorba Linda-Content.xlsx")</f>
        <v>Video photo booth rental Yorba Linda-Content.xlsx</v>
      </c>
    </row>
    <row r="168" ht="112.5" customHeight="1">
      <c r="A168" s="2" t="s">
        <v>235</v>
      </c>
      <c r="B168" s="2" t="s">
        <v>270</v>
      </c>
      <c r="C168" s="1" t="str">
        <f>HYPERLINK("https://drive.google.com/file/d/1Z6tJv6UaFpv1F8dE6sSLxQt-dg6oBhLE/view?usp=sharing", IMAGE("https://api.qrserver.com/v1/create-qr-code/?size=150x150&amp;data=https://drive.google.com/file/d/1Z6tJv6UaFpv1F8dE6sSLxQt-dg6oBhLE/view?usp=sharing",1))</f>
        <v/>
      </c>
      <c r="D168" s="3" t="s">
        <v>271</v>
      </c>
      <c r="E168" s="1" t="str">
        <f>HYPERLINK("https://drive.google.com/file/d/1Z6tJv6UaFpv1F8dE6sSLxQt-dg6oBhLE/view?usp=sharing","Video photo booth rental Yorba Linda-Calendar Events.pdf")</f>
        <v>Video photo booth rental Yorba Linda-Calendar Events.pdf</v>
      </c>
    </row>
    <row r="169" ht="112.5" customHeight="1">
      <c r="A169" s="2" t="s">
        <v>238</v>
      </c>
      <c r="B169" s="2" t="s">
        <v>272</v>
      </c>
      <c r="C169" s="1" t="str">
        <f>HYPERLINK("https://drive.google.com/file/d/1xOOldBiV4MMMEk9OvnXefpH2n8n9LD6z/view?usp=sharing", IMAGE("https://api.qrserver.com/v1/create-qr-code/?size=150x150&amp;data=https://drive.google.com/file/d/1xOOldBiV4MMMEk9OvnXefpH2n8n9LD6z/view?usp=sharing",1))</f>
        <v/>
      </c>
      <c r="D169" s="3" t="s">
        <v>273</v>
      </c>
      <c r="E169" s="1" t="str">
        <f>HYPERLINK("https://drive.google.com/file/d/1xOOldBiV4MMMEk9OvnXefpH2n8n9LD6z/view?usp=sharing","Video photo booth rental Yorba Linda-Calendar Events.csv")</f>
        <v>Video photo booth rental Yorba Linda-Calendar Events.csv</v>
      </c>
    </row>
    <row r="170" ht="112.5" customHeight="1">
      <c r="A170" s="2" t="s">
        <v>241</v>
      </c>
      <c r="B170" s="2" t="s">
        <v>274</v>
      </c>
      <c r="C170" s="1" t="str">
        <f>HYPERLINK("https://drive.google.com/file/d/12Me_p1-8LWXx8qZQsR9SqbIZf_oKZN9i/view?usp=sharing", IMAGE("https://api.qrserver.com/v1/create-qr-code/?size=150x150&amp;data=https://drive.google.com/file/d/12Me_p1-8LWXx8qZQsR9SqbIZf_oKZN9i/view?usp=sharing",1))</f>
        <v/>
      </c>
      <c r="D170" s="3" t="s">
        <v>275</v>
      </c>
      <c r="E170" s="1" t="str">
        <f>HYPERLINK("https://drive.google.com/file/d/12Me_p1-8LWXx8qZQsR9SqbIZf_oKZN9i/view?usp=sharing","Video photo booth rental Yorba Linda-Calendar Events.ods")</f>
        <v>Video photo booth rental Yorba Linda-Calendar Events.ods</v>
      </c>
    </row>
    <row r="171" ht="112.5" customHeight="1">
      <c r="A171" s="2" t="s">
        <v>244</v>
      </c>
      <c r="B171" s="2" t="s">
        <v>276</v>
      </c>
      <c r="C171" s="1" t="str">
        <f>HYPERLINK("https://drive.google.com/file/d/1IC8IIR5P6haecWPLrx7ELKO1TLsEIS2Q/view?usp=sharing", IMAGE("https://api.qrserver.com/v1/create-qr-code/?size=150x150&amp;data=https://drive.google.com/file/d/1IC8IIR5P6haecWPLrx7ELKO1TLsEIS2Q/view?usp=sharing",1))</f>
        <v/>
      </c>
      <c r="D171" s="3" t="s">
        <v>277</v>
      </c>
      <c r="E171" s="1" t="str">
        <f>HYPERLINK("https://drive.google.com/file/d/1IC8IIR5P6haecWPLrx7ELKO1TLsEIS2Q/view?usp=sharing","Video photo booth rental Yorba Linda-Calendar Events.tsv")</f>
        <v>Video photo booth rental Yorba Linda-Calendar Events.tsv</v>
      </c>
    </row>
    <row r="172" ht="112.5" customHeight="1">
      <c r="A172" s="2" t="s">
        <v>247</v>
      </c>
      <c r="B172" s="2" t="s">
        <v>278</v>
      </c>
      <c r="C172" s="1" t="str">
        <f>HYPERLINK("https://docs.google.com/spreadsheets/d/1GLQ9pigKYTqKU3YZjVggj7rEtIONZ-Pj/edit?usp=sharing&amp;ouid=115602453726005426174&amp;rtpof=true&amp;sd=true", IMAGE("https://api.qrserver.com/v1/create-qr-code/?size=150x150&amp;data=https://docs.google.com/spreadsheets/d/1GLQ9pigKYTqKU3YZjVggj7rEtIONZ-Pj/edit?usp=sharing&amp;ouid=115602453726005426174&amp;rtpof=true&amp;sd=true",1))</f>
        <v/>
      </c>
      <c r="D172" s="3" t="s">
        <v>279</v>
      </c>
      <c r="E172" s="1" t="str">
        <f>HYPERLINK("https://docs.google.com/spreadsheets/d/1GLQ9pigKYTqKU3YZjVggj7rEtIONZ-Pj/edit?usp=sharing&amp;ouid=115602453726005426174&amp;rtpof=true&amp;sd=true","Video photo booth rental Yorba Linda-Calendar Events.xlsx")</f>
        <v>Video photo booth rental Yorba Linda-Calendar Events.xlsx</v>
      </c>
    </row>
    <row r="173" ht="112.5" customHeight="1">
      <c r="A173" s="2" t="s">
        <v>235</v>
      </c>
      <c r="B173" s="2" t="s">
        <v>280</v>
      </c>
      <c r="C173" s="1" t="str">
        <f>HYPERLINK("https://drive.google.com/file/d/1MRsGQxcucWx9Wk5yjei6PWlNlkNkTsAJ/view?usp=sharing", IMAGE("https://api.qrserver.com/v1/create-qr-code/?size=150x150&amp;data=https://drive.google.com/file/d/1MRsGQxcucWx9Wk5yjei6PWlNlkNkTsAJ/view?usp=sharing",1))</f>
        <v/>
      </c>
      <c r="D173" s="3" t="s">
        <v>281</v>
      </c>
      <c r="E173" s="1" t="str">
        <f>HYPERLINK("https://drive.google.com/file/d/1MRsGQxcucWx9Wk5yjei6PWlNlkNkTsAJ/view?usp=sharing","Video photo booth rental Yorba Linda-RSS Feeds.pdf")</f>
        <v>Video photo booth rental Yorba Linda-RSS Feeds.pdf</v>
      </c>
    </row>
    <row r="174" ht="112.5" customHeight="1">
      <c r="A174" s="2" t="s">
        <v>238</v>
      </c>
      <c r="B174" s="2" t="s">
        <v>282</v>
      </c>
      <c r="C174" s="1" t="str">
        <f>HYPERLINK("https://drive.google.com/file/d/1WtQNS0UhRk4vIusWpUz7DLP7s4DlSs-x/view?usp=sharing", IMAGE("https://api.qrserver.com/v1/create-qr-code/?size=150x150&amp;data=https://drive.google.com/file/d/1WtQNS0UhRk4vIusWpUz7DLP7s4DlSs-x/view?usp=sharing",1))</f>
        <v/>
      </c>
      <c r="D174" s="3" t="s">
        <v>283</v>
      </c>
      <c r="E174" s="1" t="str">
        <f>HYPERLINK("https://drive.google.com/file/d/1WtQNS0UhRk4vIusWpUz7DLP7s4DlSs-x/view?usp=sharing","Video photo booth rental Yorba Linda-RSS Feeds.csv")</f>
        <v>Video photo booth rental Yorba Linda-RSS Feeds.csv</v>
      </c>
    </row>
    <row r="175" ht="112.5" customHeight="1">
      <c r="A175" s="2" t="s">
        <v>241</v>
      </c>
      <c r="B175" s="2" t="s">
        <v>284</v>
      </c>
      <c r="C175" s="1" t="str">
        <f>HYPERLINK("https://drive.google.com/file/d/1H2HEbDrJMCAeOe1zhnuo7IadE1tTUAhA/view?usp=sharing", IMAGE("https://api.qrserver.com/v1/create-qr-code/?size=150x150&amp;data=https://drive.google.com/file/d/1H2HEbDrJMCAeOe1zhnuo7IadE1tTUAhA/view?usp=sharing",1))</f>
        <v/>
      </c>
      <c r="D175" s="3" t="s">
        <v>285</v>
      </c>
      <c r="E175" s="1" t="str">
        <f>HYPERLINK("https://drive.google.com/file/d/1H2HEbDrJMCAeOe1zhnuo7IadE1tTUAhA/view?usp=sharing","Video photo booth rental Yorba Linda-RSS Feeds.ods")</f>
        <v>Video photo booth rental Yorba Linda-RSS Feeds.ods</v>
      </c>
    </row>
    <row r="176" ht="112.5" customHeight="1">
      <c r="A176" s="2" t="s">
        <v>244</v>
      </c>
      <c r="B176" s="2" t="s">
        <v>286</v>
      </c>
      <c r="C176" s="1" t="str">
        <f>HYPERLINK("https://drive.google.com/file/d/1P1tmXh_Ig4e0TJyq-y6lxBXL_3uMHA5H/view?usp=sharing", IMAGE("https://api.qrserver.com/v1/create-qr-code/?size=150x150&amp;data=https://drive.google.com/file/d/1P1tmXh_Ig4e0TJyq-y6lxBXL_3uMHA5H/view?usp=sharing",1))</f>
        <v/>
      </c>
      <c r="D176" s="3" t="s">
        <v>287</v>
      </c>
      <c r="E176" s="1" t="str">
        <f>HYPERLINK("https://drive.google.com/file/d/1P1tmXh_Ig4e0TJyq-y6lxBXL_3uMHA5H/view?usp=sharing","Video photo booth rental Yorba Linda-RSS Feeds.tsv")</f>
        <v>Video photo booth rental Yorba Linda-RSS Feeds.tsv</v>
      </c>
    </row>
    <row r="177" ht="112.5" customHeight="1">
      <c r="A177" s="2" t="s">
        <v>247</v>
      </c>
      <c r="B177" s="2" t="s">
        <v>288</v>
      </c>
      <c r="C177" s="1" t="str">
        <f>HYPERLINK("https://docs.google.com/spreadsheets/d/1dneMPCU238ABhewt5HeUJYT3rsf2KPtM/edit?usp=sharing&amp;ouid=115602453726005426174&amp;rtpof=true&amp;sd=true", IMAGE("https://api.qrserver.com/v1/create-qr-code/?size=150x150&amp;data=https://docs.google.com/spreadsheets/d/1dneMPCU238ABhewt5HeUJYT3rsf2KPtM/edit?usp=sharing&amp;ouid=115602453726005426174&amp;rtpof=true&amp;sd=true",1))</f>
        <v/>
      </c>
      <c r="D177" s="3" t="s">
        <v>289</v>
      </c>
      <c r="E177" s="1" t="str">
        <f>HYPERLINK("https://docs.google.com/spreadsheets/d/1dneMPCU238ABhewt5HeUJYT3rsf2KPtM/edit?usp=sharing&amp;ouid=115602453726005426174&amp;rtpof=true&amp;sd=true","Video photo booth rental Yorba Linda-RSS Feeds.xlsx")</f>
        <v>Video photo booth rental Yorba Linda-RSS Feeds.xlsx</v>
      </c>
    </row>
    <row r="178" ht="112.5" customHeight="1">
      <c r="A178" s="2" t="s">
        <v>290</v>
      </c>
      <c r="B178" s="2" t="s">
        <v>291</v>
      </c>
      <c r="C178" s="1" t="str">
        <f>HYPERLINK("https://drive.google.com/file/d/1HBjPGCK0DXwN-ahpHLvv2lk3rkdPd1vy/view?usp=sharing", IMAGE("https://api.qrserver.com/v1/create-qr-code/?size=150x150&amp;data=https://drive.google.com/file/d/1HBjPGCK0DXwN-ahpHLvv2lk3rkdPd1vy/view?usp=sharing",1))</f>
        <v/>
      </c>
      <c r="D178" s="3" t="s">
        <v>292</v>
      </c>
      <c r="E178" s="1" t="str">
        <f>HYPERLINK("https://drive.google.com/file/d/1HBjPGCK0DXwN-ahpHLvv2lk3rkdPd1vy/view?usp=sharing","Video photo booth rental Yorba Linda.rtf")</f>
        <v>Video photo booth rental Yorba Linda.rtf</v>
      </c>
    </row>
    <row r="179" ht="112.5" customHeight="1">
      <c r="A179" s="2" t="s">
        <v>293</v>
      </c>
      <c r="B179" s="2" t="s">
        <v>294</v>
      </c>
      <c r="C179" s="1" t="str">
        <f>HYPERLINK("https://drive.google.com/file/d/1zYi3-JLhAT6enUr9I7aZ4imyxyntXE4A/view?usp=sharing", IMAGE("https://api.qrserver.com/v1/create-qr-code/?size=150x150&amp;data=https://drive.google.com/file/d/1zYi3-JLhAT6enUr9I7aZ4imyxyntXE4A/view?usp=sharing",1))</f>
        <v/>
      </c>
      <c r="D179" s="3" t="s">
        <v>295</v>
      </c>
      <c r="E179" s="1" t="str">
        <f>HYPERLINK("https://drive.google.com/file/d/1zYi3-JLhAT6enUr9I7aZ4imyxyntXE4A/view?usp=sharing","Video photo booth rental Yorba Linda.txt")</f>
        <v>Video photo booth rental Yorba Linda.txt</v>
      </c>
    </row>
    <row r="180" ht="112.5" customHeight="1">
      <c r="A180" s="2" t="s">
        <v>290</v>
      </c>
      <c r="B180" s="2" t="s">
        <v>296</v>
      </c>
      <c r="C180" s="1" t="str">
        <f>HYPERLINK("https://drive.google.com/file/d/1WsM3CeALEmi4IL53BvHE790hdfe2V3u6/view?usp=sharing", IMAGE("https://api.qrserver.com/v1/create-qr-code/?size=150x150&amp;data=https://drive.google.com/file/d/1WsM3CeALEmi4IL53BvHE790hdfe2V3u6/view?usp=sharing",1))</f>
        <v/>
      </c>
      <c r="D180" s="3" t="s">
        <v>297</v>
      </c>
      <c r="E180" s="1" t="str">
        <f>HYPERLINK("https://drive.google.com/file/d/1WsM3CeALEmi4IL53BvHE790hdfe2V3u6/view?usp=sharing","Video photo booth rental Dana Point.rtf")</f>
        <v>Video photo booth rental Dana Point.rtf</v>
      </c>
    </row>
    <row r="181" ht="112.5" customHeight="1">
      <c r="A181" s="2" t="s">
        <v>293</v>
      </c>
      <c r="B181" s="2" t="s">
        <v>298</v>
      </c>
      <c r="C181" s="1" t="str">
        <f>HYPERLINK("https://drive.google.com/file/d/1ekySXHajXYqHM0xV4swnT_p3bpWkXH_9/view?usp=sharing", IMAGE("https://api.qrserver.com/v1/create-qr-code/?size=150x150&amp;data=https://drive.google.com/file/d/1ekySXHajXYqHM0xV4swnT_p3bpWkXH_9/view?usp=sharing",1))</f>
        <v/>
      </c>
      <c r="D181" s="3" t="s">
        <v>299</v>
      </c>
      <c r="E181" s="1" t="str">
        <f>HYPERLINK("https://drive.google.com/file/d/1ekySXHajXYqHM0xV4swnT_p3bpWkXH_9/view?usp=sharing","Video photo booth rental Dana Point.txt")</f>
        <v>Video photo booth rental Dana Point.txt</v>
      </c>
    </row>
    <row r="182" ht="112.5" customHeight="1">
      <c r="A182" s="2" t="s">
        <v>290</v>
      </c>
      <c r="B182" s="2" t="s">
        <v>300</v>
      </c>
      <c r="C182" s="1" t="str">
        <f>HYPERLINK("https://drive.google.com/file/d/143iSRb1-QhdpLB-9fPhcLmKb_fjEq4ao/view?usp=sharing", IMAGE("https://api.qrserver.com/v1/create-qr-code/?size=150x150&amp;data=https://drive.google.com/file/d/143iSRb1-QhdpLB-9fPhcLmKb_fjEq4ao/view?usp=sharing",1))</f>
        <v/>
      </c>
      <c r="D182" s="3" t="s">
        <v>301</v>
      </c>
      <c r="E182" s="1" t="str">
        <f>HYPERLINK("https://drive.google.com/file/d/143iSRb1-QhdpLB-9fPhcLmKb_fjEq4ao/view?usp=sharing","Video photo booth rental Portola Hills.rtf")</f>
        <v>Video photo booth rental Portola Hills.rtf</v>
      </c>
    </row>
    <row r="183" ht="112.5" customHeight="1">
      <c r="A183" s="2" t="s">
        <v>293</v>
      </c>
      <c r="B183" s="2" t="s">
        <v>302</v>
      </c>
      <c r="C183" s="1" t="str">
        <f>HYPERLINK("https://drive.google.com/file/d/1FPmt8tlMDPCy74bRbJIoyEbHVY0jIWmb/view?usp=sharing", IMAGE("https://api.qrserver.com/v1/create-qr-code/?size=150x150&amp;data=https://drive.google.com/file/d/1FPmt8tlMDPCy74bRbJIoyEbHVY0jIWmb/view?usp=sharing",1))</f>
        <v/>
      </c>
      <c r="D183" s="3" t="s">
        <v>303</v>
      </c>
      <c r="E183" s="1" t="str">
        <f>HYPERLINK("https://drive.google.com/file/d/1FPmt8tlMDPCy74bRbJIoyEbHVY0jIWmb/view?usp=sharing","Video photo booth rental Portola Hills.txt")</f>
        <v>Video photo booth rental Portola Hills.txt</v>
      </c>
    </row>
    <row r="184" ht="112.5" customHeight="1">
      <c r="A184" s="2" t="s">
        <v>290</v>
      </c>
      <c r="B184" s="2" t="s">
        <v>304</v>
      </c>
      <c r="C184" s="1" t="str">
        <f>HYPERLINK("https://drive.google.com/file/d/1tcGqn6KNrc2iTDdTooH6G2KM95KspuRe/view?usp=sharing", IMAGE("https://api.qrserver.com/v1/create-qr-code/?size=150x150&amp;data=https://drive.google.com/file/d/1tcGqn6KNrc2iTDdTooH6G2KM95KspuRe/view?usp=sharing",1))</f>
        <v/>
      </c>
      <c r="D184" s="3" t="s">
        <v>305</v>
      </c>
      <c r="E184" s="1" t="str">
        <f>HYPERLINK("https://drive.google.com/file/d/1tcGqn6KNrc2iTDdTooH6G2KM95KspuRe/view?usp=sharing","Video photo booth rental Dove Canyon    .rtf")</f>
        <v>Video photo booth rental Dove Canyon    .rtf</v>
      </c>
    </row>
    <row r="185" ht="112.5" customHeight="1">
      <c r="A185" s="2" t="s">
        <v>293</v>
      </c>
      <c r="B185" s="2" t="s">
        <v>306</v>
      </c>
      <c r="C185" s="1" t="str">
        <f>HYPERLINK("https://drive.google.com/file/d/1c1uUDTgr3OAAoeomgKGq4XGoohV3Hhdu/view?usp=sharing", IMAGE("https://api.qrserver.com/v1/create-qr-code/?size=150x150&amp;data=https://drive.google.com/file/d/1c1uUDTgr3OAAoeomgKGq4XGoohV3Hhdu/view?usp=sharing",1))</f>
        <v/>
      </c>
      <c r="D185" s="3" t="s">
        <v>307</v>
      </c>
      <c r="E185" s="1" t="str">
        <f>HYPERLINK("https://drive.google.com/file/d/1c1uUDTgr3OAAoeomgKGq4XGoohV3Hhdu/view?usp=sharing","Video photo booth rental Dove Canyon    .txt")</f>
        <v>Video photo booth rental Dove Canyon    .txt</v>
      </c>
    </row>
    <row r="186" ht="112.5" customHeight="1">
      <c r="A186" s="2" t="s">
        <v>290</v>
      </c>
      <c r="B186" s="2" t="s">
        <v>308</v>
      </c>
      <c r="C186" s="1" t="str">
        <f>HYPERLINK("https://drive.google.com/file/d/1nJx4znOkLVA4l22Yhn3oEcIuMON2moJj/view?usp=sharing", IMAGE("https://api.qrserver.com/v1/create-qr-code/?size=150x150&amp;data=https://drive.google.com/file/d/1nJx4znOkLVA4l22Yhn3oEcIuMON2moJj/view?usp=sharing",1))</f>
        <v/>
      </c>
      <c r="D186" s="3" t="s">
        <v>309</v>
      </c>
      <c r="E186" s="1" t="str">
        <f>HYPERLINK("https://drive.google.com/file/d/1nJx4znOkLVA4l22Yhn3oEcIuMON2moJj/view?usp=sharing","Video photo booth rental Rancho Santa Margarita.rtf")</f>
        <v>Video photo booth rental Rancho Santa Margarita.rtf</v>
      </c>
    </row>
    <row r="187" ht="112.5" customHeight="1">
      <c r="A187" s="2" t="s">
        <v>293</v>
      </c>
      <c r="B187" s="2" t="s">
        <v>310</v>
      </c>
      <c r="C187" s="1" t="str">
        <f>HYPERLINK("https://drive.google.com/file/d/1RS7hE-ktHZrbiWWfP3HVq37Gkj8E47kp/view?usp=sharing", IMAGE("https://api.qrserver.com/v1/create-qr-code/?size=150x150&amp;data=https://drive.google.com/file/d/1RS7hE-ktHZrbiWWfP3HVq37Gkj8E47kp/view?usp=sharing",1))</f>
        <v/>
      </c>
      <c r="D187" s="3" t="s">
        <v>311</v>
      </c>
      <c r="E187" s="1" t="str">
        <f>HYPERLINK("https://drive.google.com/file/d/1RS7hE-ktHZrbiWWfP3HVq37Gkj8E47kp/view?usp=sharing","Video photo booth rental Rancho Santa Margarita.txt")</f>
        <v>Video photo booth rental Rancho Santa Margarita.txt</v>
      </c>
    </row>
    <row r="188" ht="112.5" customHeight="1">
      <c r="A188" s="2" t="s">
        <v>290</v>
      </c>
      <c r="B188" s="2" t="s">
        <v>312</v>
      </c>
      <c r="C188" s="1" t="str">
        <f>HYPERLINK("https://drive.google.com/file/d/1HBuFU-a38-iahYoQeF8qNjfcjyBYnCbW/view?usp=sharing", IMAGE("https://api.qrserver.com/v1/create-qr-code/?size=150x150&amp;data=https://drive.google.com/file/d/1HBuFU-a38-iahYoQeF8qNjfcjyBYnCbW/view?usp=sharing",1))</f>
        <v/>
      </c>
      <c r="D188" s="3" t="s">
        <v>313</v>
      </c>
      <c r="E188" s="1" t="str">
        <f>HYPERLINK("https://drive.google.com/file/d/1HBuFU-a38-iahYoQeF8qNjfcjyBYnCbW/view?usp=sharing","Video photo booth rental Foothill Ranch.rtf")</f>
        <v>Video photo booth rental Foothill Ranch.rtf</v>
      </c>
    </row>
    <row r="189" ht="112.5" customHeight="1">
      <c r="A189" s="2" t="s">
        <v>293</v>
      </c>
      <c r="B189" s="2" t="s">
        <v>314</v>
      </c>
      <c r="C189" s="1" t="str">
        <f>HYPERLINK("https://drive.google.com/file/d/12bT2s2wIL_WOreINd8ZDVCGPpXYfJL7r/view?usp=sharing", IMAGE("https://api.qrserver.com/v1/create-qr-code/?size=150x150&amp;data=https://drive.google.com/file/d/12bT2s2wIL_WOreINd8ZDVCGPpXYfJL7r/view?usp=sharing",1))</f>
        <v/>
      </c>
      <c r="D189" s="3" t="s">
        <v>315</v>
      </c>
      <c r="E189" s="1" t="str">
        <f>HYPERLINK("https://drive.google.com/file/d/12bT2s2wIL_WOreINd8ZDVCGPpXYfJL7r/view?usp=sharing","Video photo booth rental Foothill Ranch.txt")</f>
        <v>Video photo booth rental Foothill Ranch.txt</v>
      </c>
    </row>
    <row r="190" ht="112.5" customHeight="1">
      <c r="A190" s="2" t="s">
        <v>290</v>
      </c>
      <c r="B190" s="2" t="s">
        <v>316</v>
      </c>
      <c r="C190" s="1" t="str">
        <f>HYPERLINK("https://drive.google.com/file/d/14QgvLDyWzLypAZpP6t1wO57cs9rR1meP/view?usp=sharing", IMAGE("https://api.qrserver.com/v1/create-qr-code/?size=150x150&amp;data=https://drive.google.com/file/d/14QgvLDyWzLypAZpP6t1wO57cs9rR1meP/view?usp=sharing",1))</f>
        <v/>
      </c>
      <c r="D190" s="3" t="s">
        <v>317</v>
      </c>
      <c r="E190" s="1" t="str">
        <f>HYPERLINK("https://drive.google.com/file/d/14QgvLDyWzLypAZpP6t1wO57cs9rR1meP/view?usp=sharing","Video photo booth rental San Clemente.rtf")</f>
        <v>Video photo booth rental San Clemente.rtf</v>
      </c>
    </row>
    <row r="191" ht="112.5" customHeight="1">
      <c r="A191" s="2" t="s">
        <v>293</v>
      </c>
      <c r="B191" s="2" t="s">
        <v>318</v>
      </c>
      <c r="C191" s="1" t="str">
        <f>HYPERLINK("https://drive.google.com/file/d/17yozgtr6Fk3qOx0WX4d0dXL4KLFbQVAA/view?usp=sharing", IMAGE("https://api.qrserver.com/v1/create-qr-code/?size=150x150&amp;data=https://drive.google.com/file/d/17yozgtr6Fk3qOx0WX4d0dXL4KLFbQVAA/view?usp=sharing",1))</f>
        <v/>
      </c>
      <c r="D191" s="3" t="s">
        <v>319</v>
      </c>
      <c r="E191" s="1" t="str">
        <f>HYPERLINK("https://drive.google.com/file/d/17yozgtr6Fk3qOx0WX4d0dXL4KLFbQVAA/view?usp=sharing","Video photo booth rental San Clemente.txt")</f>
        <v>Video photo booth rental San Clemente.txt</v>
      </c>
    </row>
    <row r="192" ht="112.5" customHeight="1">
      <c r="A192" s="2" t="s">
        <v>290</v>
      </c>
      <c r="B192" s="2" t="s">
        <v>320</v>
      </c>
      <c r="C192" s="1" t="str">
        <f>HYPERLINK("https://drive.google.com/file/d/1OIh6wwsspr2nSXaek8iKvlh6NsoYSaML/view?usp=sharing", IMAGE("https://api.qrserver.com/v1/create-qr-code/?size=150x150&amp;data=https://drive.google.com/file/d/1OIh6wwsspr2nSXaek8iKvlh6NsoYSaML/view?usp=sharing",1))</f>
        <v/>
      </c>
      <c r="D192" s="3" t="s">
        <v>321</v>
      </c>
      <c r="E192" s="1" t="str">
        <f>HYPERLINK("https://drive.google.com/file/d/1OIh6wwsspr2nSXaek8iKvlh6NsoYSaML/view?usp=sharing","Video photo booth rental Fountain Valley    .rtf")</f>
        <v>Video photo booth rental Fountain Valley    .rtf</v>
      </c>
    </row>
    <row r="193" ht="112.5" customHeight="1">
      <c r="A193" s="2" t="s">
        <v>293</v>
      </c>
      <c r="B193" s="2" t="s">
        <v>322</v>
      </c>
      <c r="C193" s="1" t="str">
        <f>HYPERLINK("https://drive.google.com/file/d/1t3dNPp4_oVOXnzf2qFxehkrKwZfUrLR9/view?usp=sharing", IMAGE("https://api.qrserver.com/v1/create-qr-code/?size=150x150&amp;data=https://drive.google.com/file/d/1t3dNPp4_oVOXnzf2qFxehkrKwZfUrLR9/view?usp=sharing",1))</f>
        <v/>
      </c>
      <c r="D193" s="3" t="s">
        <v>323</v>
      </c>
      <c r="E193" s="1" t="str">
        <f>HYPERLINK("https://drive.google.com/file/d/1t3dNPp4_oVOXnzf2qFxehkrKwZfUrLR9/view?usp=sharing","Video photo booth rental Fountain Valley    .txt")</f>
        <v>Video photo booth rental Fountain Valley    .txt</v>
      </c>
    </row>
    <row r="194" ht="112.5" customHeight="1">
      <c r="A194" s="2" t="s">
        <v>290</v>
      </c>
      <c r="B194" s="2" t="s">
        <v>324</v>
      </c>
      <c r="C194" s="1" t="str">
        <f>HYPERLINK("https://drive.google.com/file/d/13y5UhCMgCXEBJc88C9dNspZlPxZvMqBU/view?usp=sharing", IMAGE("https://api.qrserver.com/v1/create-qr-code/?size=150x150&amp;data=https://drive.google.com/file/d/13y5UhCMgCXEBJc88C9dNspZlPxZvMqBU/view?usp=sharing",1))</f>
        <v/>
      </c>
      <c r="D194" s="3" t="s">
        <v>325</v>
      </c>
      <c r="E194" s="1" t="str">
        <f>HYPERLINK("https://drive.google.com/file/d/13y5UhCMgCXEBJc88C9dNspZlPxZvMqBU/view?usp=sharing","Video photo booth rental San Juan Capistrano.rtf")</f>
        <v>Video photo booth rental San Juan Capistrano.rtf</v>
      </c>
    </row>
    <row r="195" ht="112.5" customHeight="1">
      <c r="A195" s="2" t="s">
        <v>293</v>
      </c>
      <c r="B195" s="2" t="s">
        <v>326</v>
      </c>
      <c r="C195" s="1" t="str">
        <f>HYPERLINK("https://drive.google.com/file/d/1s6O6AJuU6IdlujOsz_7kstq5QLLeijJx/view?usp=sharing", IMAGE("https://api.qrserver.com/v1/create-qr-code/?size=150x150&amp;data=https://drive.google.com/file/d/1s6O6AJuU6IdlujOsz_7kstq5QLLeijJx/view?usp=sharing",1))</f>
        <v/>
      </c>
      <c r="D195" s="3" t="s">
        <v>327</v>
      </c>
      <c r="E195" s="1" t="str">
        <f>HYPERLINK("https://drive.google.com/file/d/1s6O6AJuU6IdlujOsz_7kstq5QLLeijJx/view?usp=sharing","Video photo booth rental San Juan Capistrano.txt")</f>
        <v>Video photo booth rental San Juan Capistrano.txt</v>
      </c>
    </row>
    <row r="196" ht="112.5" customHeight="1">
      <c r="A196" s="2" t="s">
        <v>290</v>
      </c>
      <c r="B196" s="2" t="s">
        <v>328</v>
      </c>
      <c r="C196" s="1" t="str">
        <f>HYPERLINK("https://drive.google.com/file/d/15etmrl4pfzXF5efEhwGK-YYNgxynKHyo/view?usp=sharing", IMAGE("https://api.qrserver.com/v1/create-qr-code/?size=150x150&amp;data=https://drive.google.com/file/d/15etmrl4pfzXF5efEhwGK-YYNgxynKHyo/view?usp=sharing",1))</f>
        <v/>
      </c>
      <c r="D196" s="3" t="s">
        <v>329</v>
      </c>
      <c r="E196" s="1" t="str">
        <f>HYPERLINK("https://drive.google.com/file/d/15etmrl4pfzXF5efEhwGK-YYNgxynKHyo/view?usp=sharing","Video photo booth rental Fullerton    .rtf")</f>
        <v>Video photo booth rental Fullerton    .rtf</v>
      </c>
    </row>
    <row r="197" ht="112.5" customHeight="1">
      <c r="A197" s="2" t="s">
        <v>293</v>
      </c>
      <c r="B197" s="2" t="s">
        <v>330</v>
      </c>
      <c r="C197" s="1" t="str">
        <f>HYPERLINK("https://drive.google.com/file/d/1UQ3RpYMbeflpVybXt_t27BW6hpbJ1TQU/view?usp=sharing", IMAGE("https://api.qrserver.com/v1/create-qr-code/?size=150x150&amp;data=https://drive.google.com/file/d/1UQ3RpYMbeflpVybXt_t27BW6hpbJ1TQU/view?usp=sharing",1))</f>
        <v/>
      </c>
      <c r="D197" s="3" t="s">
        <v>331</v>
      </c>
      <c r="E197" s="1" t="str">
        <f>HYPERLINK("https://drive.google.com/file/d/1UQ3RpYMbeflpVybXt_t27BW6hpbJ1TQU/view?usp=sharing","Video photo booth rental Fullerton    .txt")</f>
        <v>Video photo booth rental Fullerton    .txt</v>
      </c>
    </row>
    <row r="198" ht="112.5" customHeight="1">
      <c r="A198" s="2" t="s">
        <v>290</v>
      </c>
      <c r="B198" s="2" t="s">
        <v>332</v>
      </c>
      <c r="C198" s="1" t="str">
        <f>HYPERLINK("https://drive.google.com/file/d/1eEi8CkZT1hbY5Fu8dvhdKDD84Kj1uDIz/view?usp=sharing", IMAGE("https://api.qrserver.com/v1/create-qr-code/?size=150x150&amp;data=https://drive.google.com/file/d/1eEi8CkZT1hbY5Fu8dvhdKDD84Kj1uDIz/view?usp=sharing",1))</f>
        <v/>
      </c>
      <c r="D198" s="3" t="s">
        <v>333</v>
      </c>
      <c r="E198" s="1" t="str">
        <f>HYPERLINK("https://drive.google.com/file/d/1eEi8CkZT1hbY5Fu8dvhdKDD84Kj1uDIz/view?usp=sharing","Video photo booth rental Santa Ana.rtf")</f>
        <v>Video photo booth rental Santa Ana.rtf</v>
      </c>
    </row>
    <row r="199" ht="112.5" customHeight="1">
      <c r="A199" s="2" t="s">
        <v>293</v>
      </c>
      <c r="B199" s="2" t="s">
        <v>334</v>
      </c>
      <c r="C199" s="1" t="str">
        <f>HYPERLINK("https://drive.google.com/file/d/1PNlVxikuBPSuVf9buWK4XpVFIj4EgH8U/view?usp=sharing", IMAGE("https://api.qrserver.com/v1/create-qr-code/?size=150x150&amp;data=https://drive.google.com/file/d/1PNlVxikuBPSuVf9buWK4XpVFIj4EgH8U/view?usp=sharing",1))</f>
        <v/>
      </c>
      <c r="D199" s="3" t="s">
        <v>335</v>
      </c>
      <c r="E199" s="1" t="str">
        <f>HYPERLINK("https://drive.google.com/file/d/1PNlVxikuBPSuVf9buWK4XpVFIj4EgH8U/view?usp=sharing","Video photo booth rental Santa Ana.txt")</f>
        <v>Video photo booth rental Santa Ana.txt</v>
      </c>
    </row>
    <row r="200" ht="112.5" customHeight="1">
      <c r="A200" s="2" t="s">
        <v>290</v>
      </c>
      <c r="B200" s="2" t="s">
        <v>336</v>
      </c>
      <c r="C200" s="1" t="str">
        <f>HYPERLINK("https://drive.google.com/file/d/1PLMeeC9-0dmBOJMsZWqgvDUAoIk_EFxr/view?usp=sharing", IMAGE("https://api.qrserver.com/v1/create-qr-code/?size=150x150&amp;data=https://drive.google.com/file/d/1PLMeeC9-0dmBOJMsZWqgvDUAoIk_EFxr/view?usp=sharing",1))</f>
        <v/>
      </c>
      <c r="D200" s="3" t="s">
        <v>337</v>
      </c>
      <c r="E200" s="1" t="str">
        <f>HYPERLINK("https://drive.google.com/file/d/1PLMeeC9-0dmBOJMsZWqgvDUAoIk_EFxr/view?usp=sharing","Video photo booth rental Garden Grove.rtf")</f>
        <v>Video photo booth rental Garden Grove.rtf</v>
      </c>
    </row>
    <row r="201" ht="112.5" customHeight="1">
      <c r="A201" s="2" t="s">
        <v>293</v>
      </c>
      <c r="B201" s="2" t="s">
        <v>338</v>
      </c>
      <c r="C201" s="1" t="str">
        <f>HYPERLINK("https://drive.google.com/file/d/1HkjbfLB4eVO-9Xj6Bq474JkwymwuCOSn/view?usp=sharing", IMAGE("https://api.qrserver.com/v1/create-qr-code/?size=150x150&amp;data=https://drive.google.com/file/d/1HkjbfLB4eVO-9Xj6Bq474JkwymwuCOSn/view?usp=sharing",1))</f>
        <v/>
      </c>
      <c r="D201" s="3" t="s">
        <v>339</v>
      </c>
      <c r="E201" s="1" t="str">
        <f>HYPERLINK("https://drive.google.com/file/d/1HkjbfLB4eVO-9Xj6Bq474JkwymwuCOSn/view?usp=sharing","Video photo booth rental Garden Grove.txt")</f>
        <v>Video photo booth rental Garden Grove.txt</v>
      </c>
    </row>
    <row r="202" ht="112.5" customHeight="1">
      <c r="A202" s="2" t="s">
        <v>290</v>
      </c>
      <c r="B202" s="2" t="s">
        <v>340</v>
      </c>
      <c r="C202" s="1" t="str">
        <f>HYPERLINK("https://drive.google.com/file/d/1_RcWU-SpPHclqoxgWn7mQ8XrYkPlgQdR/view?usp=sharing", IMAGE("https://api.qrserver.com/v1/create-qr-code/?size=150x150&amp;data=https://drive.google.com/file/d/1_RcWU-SpPHclqoxgWn7mQ8XrYkPlgQdR/view?usp=sharing",1))</f>
        <v/>
      </c>
      <c r="D202" s="3" t="s">
        <v>341</v>
      </c>
      <c r="E202" s="1" t="str">
        <f>HYPERLINK("https://drive.google.com/file/d/1_RcWU-SpPHclqoxgWn7mQ8XrYkPlgQdR/view?usp=sharing","Video photo booth rental Seal Beach.rtf")</f>
        <v>Video photo booth rental Seal Beach.rtf</v>
      </c>
    </row>
    <row r="203" ht="112.5" customHeight="1">
      <c r="A203" s="2" t="s">
        <v>293</v>
      </c>
      <c r="B203" s="2" t="s">
        <v>342</v>
      </c>
      <c r="C203" s="1" t="str">
        <f>HYPERLINK("https://drive.google.com/file/d/1NOON_0ZlmXUrv05JpyisXqICq9I2OTeJ/view?usp=sharing", IMAGE("https://api.qrserver.com/v1/create-qr-code/?size=150x150&amp;data=https://drive.google.com/file/d/1NOON_0ZlmXUrv05JpyisXqICq9I2OTeJ/view?usp=sharing",1))</f>
        <v/>
      </c>
      <c r="D203" s="3" t="s">
        <v>343</v>
      </c>
      <c r="E203" s="1" t="str">
        <f>HYPERLINK("https://drive.google.com/file/d/1NOON_0ZlmXUrv05JpyisXqICq9I2OTeJ/view?usp=sharing","Video photo booth rental Seal Beach.txt")</f>
        <v>Video photo booth rental Seal Beach.txt</v>
      </c>
    </row>
    <row r="204" ht="112.5" customHeight="1">
      <c r="A204" s="2" t="s">
        <v>290</v>
      </c>
      <c r="B204" s="2" t="s">
        <v>344</v>
      </c>
      <c r="C204" s="1" t="str">
        <f>HYPERLINK("https://drive.google.com/file/d/1j_DidAhOXv_STGzRDlW6-y6ctlj_4Fw7/view?usp=sharing", IMAGE("https://api.qrserver.com/v1/create-qr-code/?size=150x150&amp;data=https://drive.google.com/file/d/1j_DidAhOXv_STGzRDlW6-y6ctlj_4Fw7/view?usp=sharing",1))</f>
        <v/>
      </c>
      <c r="D204" s="3" t="s">
        <v>345</v>
      </c>
      <c r="E204" s="1" t="str">
        <f>HYPERLINK("https://drive.google.com/file/d/1j_DidAhOXv_STGzRDlW6-y6ctlj_4Fw7/view?usp=sharing","Video photo booth rental Huntington Beach    .rtf")</f>
        <v>Video photo booth rental Huntington Beach    .rtf</v>
      </c>
    </row>
    <row r="205" ht="112.5" customHeight="1">
      <c r="A205" s="2" t="s">
        <v>293</v>
      </c>
      <c r="B205" s="2" t="s">
        <v>346</v>
      </c>
      <c r="C205" s="1" t="str">
        <f>HYPERLINK("https://drive.google.com/file/d/12QadPwIr6SwE6JF4AN2xScUh-h8Hj0qM/view?usp=sharing", IMAGE("https://api.qrserver.com/v1/create-qr-code/?size=150x150&amp;data=https://drive.google.com/file/d/12QadPwIr6SwE6JF4AN2xScUh-h8Hj0qM/view?usp=sharing",1))</f>
        <v/>
      </c>
      <c r="D205" s="3" t="s">
        <v>347</v>
      </c>
      <c r="E205" s="1" t="str">
        <f>HYPERLINK("https://drive.google.com/file/d/12QadPwIr6SwE6JF4AN2xScUh-h8Hj0qM/view?usp=sharing","Video photo booth rental Huntington Beach    .txt")</f>
        <v>Video photo booth rental Huntington Beach    .txt</v>
      </c>
    </row>
    <row r="206" ht="112.5" customHeight="1">
      <c r="A206" s="2" t="s">
        <v>290</v>
      </c>
      <c r="B206" s="2" t="s">
        <v>348</v>
      </c>
      <c r="C206" s="1" t="str">
        <f>HYPERLINK("https://drive.google.com/file/d/1tnx-5OYuDcT8jDKyYGNkXqbLT4P1iMrx/view?usp=sharing", IMAGE("https://api.qrserver.com/v1/create-qr-code/?size=150x150&amp;data=https://drive.google.com/file/d/1tnx-5OYuDcT8jDKyYGNkXqbLT4P1iMrx/view?usp=sharing",1))</f>
        <v/>
      </c>
      <c r="D206" s="3" t="s">
        <v>349</v>
      </c>
      <c r="E206" s="1" t="str">
        <f>HYPERLINK("https://drive.google.com/file/d/1tnx-5OYuDcT8jDKyYGNkXqbLT4P1iMrx/view?usp=sharing","Video photo booth rental Silverado.rtf")</f>
        <v>Video photo booth rental Silverado.rtf</v>
      </c>
    </row>
    <row r="207" ht="112.5" customHeight="1">
      <c r="A207" s="2" t="s">
        <v>293</v>
      </c>
      <c r="B207" s="2" t="s">
        <v>350</v>
      </c>
      <c r="C207" s="1" t="str">
        <f>HYPERLINK("https://drive.google.com/file/d/1yJ7EP21r4Mff8ghNokyhEUufbDmM2L7r/view?usp=sharing", IMAGE("https://api.qrserver.com/v1/create-qr-code/?size=150x150&amp;data=https://drive.google.com/file/d/1yJ7EP21r4Mff8ghNokyhEUufbDmM2L7r/view?usp=sharing",1))</f>
        <v/>
      </c>
      <c r="D207" s="3" t="s">
        <v>351</v>
      </c>
      <c r="E207" s="1" t="str">
        <f>HYPERLINK("https://drive.google.com/file/d/1yJ7EP21r4Mff8ghNokyhEUufbDmM2L7r/view?usp=sharing","Video photo booth rental Silverado.txt")</f>
        <v>Video photo booth rental Silverado.txt</v>
      </c>
    </row>
    <row r="208" ht="112.5" customHeight="1">
      <c r="A208" s="2" t="s">
        <v>290</v>
      </c>
      <c r="B208" s="2" t="s">
        <v>352</v>
      </c>
      <c r="C208" s="1" t="str">
        <f>HYPERLINK("https://drive.google.com/file/d/1kXjiDIX3PyO_826XCyt9vIP6sYsdaF6X/view?usp=sharing", IMAGE("https://api.qrserver.com/v1/create-qr-code/?size=150x150&amp;data=https://drive.google.com/file/d/1kXjiDIX3PyO_826XCyt9vIP6sYsdaF6X/view?usp=sharing",1))</f>
        <v/>
      </c>
      <c r="D208" s="3" t="s">
        <v>353</v>
      </c>
      <c r="E208" s="1" t="str">
        <f>HYPERLINK("https://drive.google.com/file/d/1kXjiDIX3PyO_826XCyt9vIP6sYsdaF6X/view?usp=sharing","Video photo booth rental Irvine    .rtf")</f>
        <v>Video photo booth rental Irvine    .rtf</v>
      </c>
    </row>
    <row r="209" ht="112.5" customHeight="1">
      <c r="A209" s="2" t="s">
        <v>293</v>
      </c>
      <c r="B209" s="2" t="s">
        <v>354</v>
      </c>
      <c r="C209" s="1" t="str">
        <f>HYPERLINK("https://drive.google.com/file/d/1oM_6zA255nVTcdVT0vbelF1uCXto4Fvw/view?usp=sharing", IMAGE("https://api.qrserver.com/v1/create-qr-code/?size=150x150&amp;data=https://drive.google.com/file/d/1oM_6zA255nVTcdVT0vbelF1uCXto4Fvw/view?usp=sharing",1))</f>
        <v/>
      </c>
      <c r="D209" s="3" t="s">
        <v>355</v>
      </c>
      <c r="E209" s="1" t="str">
        <f>HYPERLINK("https://drive.google.com/file/d/1oM_6zA255nVTcdVT0vbelF1uCXto4Fvw/view?usp=sharing","Video photo booth rental Irvine    .txt")</f>
        <v>Video photo booth rental Irvine    .txt</v>
      </c>
    </row>
    <row r="210" ht="112.5" customHeight="1">
      <c r="A210" s="2" t="s">
        <v>290</v>
      </c>
      <c r="B210" s="2" t="s">
        <v>356</v>
      </c>
      <c r="C210" s="1" t="str">
        <f>HYPERLINK("https://drive.google.com/file/d/1UYeyCT-rPerl6pfFe5NgcVmjuwp9Zu1s/view?usp=sharing", IMAGE("https://api.qrserver.com/v1/create-qr-code/?size=150x150&amp;data=https://drive.google.com/file/d/1UYeyCT-rPerl6pfFe5NgcVmjuwp9Zu1s/view?usp=sharing",1))</f>
        <v/>
      </c>
      <c r="D210" s="3" t="s">
        <v>357</v>
      </c>
      <c r="E210" s="1" t="str">
        <f>HYPERLINK("https://drive.google.com/file/d/1UYeyCT-rPerl6pfFe5NgcVmjuwp9Zu1s/view?usp=sharing","Video photo booth rental Stanton.rtf")</f>
        <v>Video photo booth rental Stanton.rtf</v>
      </c>
    </row>
    <row r="211" ht="112.5" customHeight="1">
      <c r="A211" s="2" t="s">
        <v>293</v>
      </c>
      <c r="B211" s="2" t="s">
        <v>358</v>
      </c>
      <c r="C211" s="1" t="str">
        <f>HYPERLINK("https://drive.google.com/file/d/1yfXYZFusnL31js1soCBfL2qtlWyBUuPw/view?usp=sharing", IMAGE("https://api.qrserver.com/v1/create-qr-code/?size=150x150&amp;data=https://drive.google.com/file/d/1yfXYZFusnL31js1soCBfL2qtlWyBUuPw/view?usp=sharing",1))</f>
        <v/>
      </c>
      <c r="D211" s="3" t="s">
        <v>359</v>
      </c>
      <c r="E211" s="1" t="str">
        <f>HYPERLINK("https://drive.google.com/file/d/1yfXYZFusnL31js1soCBfL2qtlWyBUuPw/view?usp=sharing","Video photo booth rental Stanton.txt")</f>
        <v>Video photo booth rental Stanton.txt</v>
      </c>
    </row>
    <row r="212" ht="112.5" customHeight="1">
      <c r="A212" s="2" t="s">
        <v>290</v>
      </c>
      <c r="B212" s="2" t="s">
        <v>360</v>
      </c>
      <c r="C212" s="1" t="str">
        <f>HYPERLINK("https://drive.google.com/file/d/1iBydvb3VmBODJpeUA894IYNu-1mBIRIx/view?usp=sharing", IMAGE("https://api.qrserver.com/v1/create-qr-code/?size=150x150&amp;data=https://drive.google.com/file/d/1iBydvb3VmBODJpeUA894IYNu-1mBIRIx/view?usp=sharing",1))</f>
        <v/>
      </c>
      <c r="D212" s="3" t="s">
        <v>361</v>
      </c>
      <c r="E212" s="1" t="str">
        <f>HYPERLINK("https://drive.google.com/file/d/1iBydvb3VmBODJpeUA894IYNu-1mBIRIx/view?usp=sharing","Video photo booth rental Ladera Ranch    .rtf")</f>
        <v>Video photo booth rental Ladera Ranch    .rtf</v>
      </c>
    </row>
    <row r="213" ht="112.5" customHeight="1">
      <c r="A213" s="2" t="s">
        <v>293</v>
      </c>
      <c r="B213" s="2" t="s">
        <v>362</v>
      </c>
      <c r="C213" s="1" t="str">
        <f>HYPERLINK("https://drive.google.com/file/d/1o9rwOAfwhZXC0tu68L8SPpOdnM45FDUn/view?usp=sharing", IMAGE("https://api.qrserver.com/v1/create-qr-code/?size=150x150&amp;data=https://drive.google.com/file/d/1o9rwOAfwhZXC0tu68L8SPpOdnM45FDUn/view?usp=sharing",1))</f>
        <v/>
      </c>
      <c r="D213" s="3" t="s">
        <v>363</v>
      </c>
      <c r="E213" s="1" t="str">
        <f>HYPERLINK("https://drive.google.com/file/d/1o9rwOAfwhZXC0tu68L8SPpOdnM45FDUn/view?usp=sharing","Video photo booth rental Ladera Ranch    .txt")</f>
        <v>Video photo booth rental Ladera Ranch    .txt</v>
      </c>
    </row>
    <row r="214" ht="112.5" customHeight="1">
      <c r="A214" s="2" t="s">
        <v>290</v>
      </c>
      <c r="B214" s="2" t="s">
        <v>364</v>
      </c>
      <c r="C214" s="1" t="str">
        <f>HYPERLINK("https://drive.google.com/file/d/1dPzLG7FhBFXwvWsLRp3a6hJuNIkvIXt8/view?usp=sharing", IMAGE("https://api.qrserver.com/v1/create-qr-code/?size=150x150&amp;data=https://drive.google.com/file/d/1dPzLG7FhBFXwvWsLRp3a6hJuNIkvIXt8/view?usp=sharing",1))</f>
        <v/>
      </c>
      <c r="D214" s="3" t="s">
        <v>365</v>
      </c>
      <c r="E214" s="1" t="str">
        <f>HYPERLINK("https://drive.google.com/file/d/1dPzLG7FhBFXwvWsLRp3a6hJuNIkvIXt8/view?usp=sharing","Video photo booth rental Talega.rtf")</f>
        <v>Video photo booth rental Talega.rtf</v>
      </c>
    </row>
    <row r="215" ht="112.5" customHeight="1">
      <c r="A215" s="2" t="s">
        <v>293</v>
      </c>
      <c r="B215" s="2" t="s">
        <v>366</v>
      </c>
      <c r="C215" s="1" t="str">
        <f>HYPERLINK("https://drive.google.com/file/d/1CzjFYQLqRdPEfqZ2gCAT6VCs18u-Tvzr/view?usp=sharing", IMAGE("https://api.qrserver.com/v1/create-qr-code/?size=150x150&amp;data=https://drive.google.com/file/d/1CzjFYQLqRdPEfqZ2gCAT6VCs18u-Tvzr/view?usp=sharing",1))</f>
        <v/>
      </c>
      <c r="D215" s="3" t="s">
        <v>367</v>
      </c>
      <c r="E215" s="1" t="str">
        <f>HYPERLINK("https://drive.google.com/file/d/1CzjFYQLqRdPEfqZ2gCAT6VCs18u-Tvzr/view?usp=sharing","Video photo booth rental Talega.txt")</f>
        <v>Video photo booth rental Talega.txt</v>
      </c>
    </row>
    <row r="216" ht="112.5" customHeight="1">
      <c r="A216" s="2" t="s">
        <v>290</v>
      </c>
      <c r="B216" s="2" t="s">
        <v>368</v>
      </c>
      <c r="C216" s="1" t="str">
        <f>HYPERLINK("https://drive.google.com/file/d/1HBhev75zqIp4BguMm_YUEbhEoel8M_0z/view?usp=sharing", IMAGE("https://api.qrserver.com/v1/create-qr-code/?size=150x150&amp;data=https://drive.google.com/file/d/1HBhev75zqIp4BguMm_YUEbhEoel8M_0z/view?usp=sharing",1))</f>
        <v/>
      </c>
      <c r="D216" s="3" t="s">
        <v>369</v>
      </c>
      <c r="E216" s="1" t="str">
        <f>HYPERLINK("https://drive.google.com/file/d/1HBhev75zqIp4BguMm_YUEbhEoel8M_0z/view?usp=sharing","Video photo booth rental Laguna Beach    .rtf")</f>
        <v>Video photo booth rental Laguna Beach    .rtf</v>
      </c>
    </row>
    <row r="217" ht="112.5" customHeight="1">
      <c r="A217" s="2" t="s">
        <v>293</v>
      </c>
      <c r="B217" s="2" t="s">
        <v>370</v>
      </c>
      <c r="C217" s="1" t="str">
        <f>HYPERLINK("https://drive.google.com/file/d/1QMt_z4Bs1K9SHAIwNUBOdEv1UzLt1VJs/view?usp=sharing", IMAGE("https://api.qrserver.com/v1/create-qr-code/?size=150x150&amp;data=https://drive.google.com/file/d/1QMt_z4Bs1K9SHAIwNUBOdEv1UzLt1VJs/view?usp=sharing",1))</f>
        <v/>
      </c>
      <c r="D217" s="3" t="s">
        <v>371</v>
      </c>
      <c r="E217" s="1" t="str">
        <f>HYPERLINK("https://drive.google.com/file/d/1QMt_z4Bs1K9SHAIwNUBOdEv1UzLt1VJs/view?usp=sharing","Video photo booth rental Laguna Beach    .txt")</f>
        <v>Video photo booth rental Laguna Beach    .txt</v>
      </c>
    </row>
    <row r="218" ht="112.5" customHeight="1">
      <c r="A218" s="2" t="s">
        <v>290</v>
      </c>
      <c r="B218" s="2" t="s">
        <v>372</v>
      </c>
      <c r="C218" s="1" t="str">
        <f>HYPERLINK("https://drive.google.com/file/d/1e3zpfmhMPUlNsr9-cCt03PGm_Z0hYjdM/view?usp=sharing", IMAGE("https://api.qrserver.com/v1/create-qr-code/?size=150x150&amp;data=https://drive.google.com/file/d/1e3zpfmhMPUlNsr9-cCt03PGm_Z0hYjdM/view?usp=sharing",1))</f>
        <v/>
      </c>
      <c r="D218" s="3" t="s">
        <v>373</v>
      </c>
      <c r="E218" s="1" t="str">
        <f>HYPERLINK("https://drive.google.com/file/d/1e3zpfmhMPUlNsr9-cCt03PGm_Z0hYjdM/view?usp=sharing","Video photo booth rental Trabuco Canyon.rtf")</f>
        <v>Video photo booth rental Trabuco Canyon.rtf</v>
      </c>
    </row>
    <row r="219" ht="112.5" customHeight="1">
      <c r="A219" s="2" t="s">
        <v>293</v>
      </c>
      <c r="B219" s="2" t="s">
        <v>374</v>
      </c>
      <c r="C219" s="1" t="str">
        <f>HYPERLINK("https://drive.google.com/file/d/1XwWNtnpb8qZfDCsqvxNXBKK8k3ZiQStp/view?usp=sharing", IMAGE("https://api.qrserver.com/v1/create-qr-code/?size=150x150&amp;data=https://drive.google.com/file/d/1XwWNtnpb8qZfDCsqvxNXBKK8k3ZiQStp/view?usp=sharing",1))</f>
        <v/>
      </c>
      <c r="D219" s="3" t="s">
        <v>375</v>
      </c>
      <c r="E219" s="1" t="str">
        <f>HYPERLINK("https://drive.google.com/file/d/1XwWNtnpb8qZfDCsqvxNXBKK8k3ZiQStp/view?usp=sharing","Video photo booth rental Trabuco Canyon.txt")</f>
        <v>Video photo booth rental Trabuco Canyon.txt</v>
      </c>
    </row>
    <row r="220" ht="112.5" customHeight="1">
      <c r="A220" s="2" t="s">
        <v>235</v>
      </c>
      <c r="B220" s="2" t="s">
        <v>376</v>
      </c>
      <c r="C220" s="1" t="str">
        <f>HYPERLINK("https://drive.google.com/file/d/1QAKrbLLdmavtOrnjwhQvr1m1wXYBKEp0/view?usp=sharing", IMAGE("https://api.qrserver.com/v1/create-qr-code/?size=150x150&amp;data=https://drive.google.com/file/d/1QAKrbLLdmavtOrnjwhQvr1m1wXYBKEp0/view?usp=sharing",1))</f>
        <v/>
      </c>
      <c r="D220" s="3" t="s">
        <v>377</v>
      </c>
      <c r="E220" s="1" t="str">
        <f>HYPERLINK("https://drive.google.com/file/d/1QAKrbLLdmavtOrnjwhQvr1m1wXYBKEp0/view?usp=sharing","Video photo booth rental Yorba Linda.pdf")</f>
        <v>Video photo booth rental Yorba Linda.pdf</v>
      </c>
    </row>
    <row r="221" ht="112.5" customHeight="1">
      <c r="A221" s="2" t="s">
        <v>235</v>
      </c>
      <c r="B221" s="2" t="s">
        <v>378</v>
      </c>
      <c r="C221" s="1" t="str">
        <f>HYPERLINK("https://drive.google.com/file/d/11KtDJc8B-SYa2Dcc_trxQU6JTbq5ObAV/view?usp=sharing", IMAGE("https://api.qrserver.com/v1/create-qr-code/?size=150x150&amp;data=https://drive.google.com/file/d/11KtDJc8B-SYa2Dcc_trxQU6JTbq5ObAV/view?usp=sharing",1))</f>
        <v/>
      </c>
      <c r="D221" s="3" t="s">
        <v>379</v>
      </c>
      <c r="E221" s="1" t="str">
        <f>HYPERLINK("https://drive.google.com/file/d/11KtDJc8B-SYa2Dcc_trxQU6JTbq5ObAV/view?usp=sharing","Video photo booth rental Dana Point.pdf")</f>
        <v>Video photo booth rental Dana Point.pdf</v>
      </c>
    </row>
    <row r="222" ht="112.5" customHeight="1">
      <c r="A222" s="2" t="s">
        <v>235</v>
      </c>
      <c r="B222" s="2" t="s">
        <v>380</v>
      </c>
      <c r="C222" s="1" t="str">
        <f>HYPERLINK("https://drive.google.com/file/d/1U2PZrSllj3hYyF-aLN4EBPIlZwym-mkG/view?usp=sharing", IMAGE("https://api.qrserver.com/v1/create-qr-code/?size=150x150&amp;data=https://drive.google.com/file/d/1U2PZrSllj3hYyF-aLN4EBPIlZwym-mkG/view?usp=sharing",1))</f>
        <v/>
      </c>
      <c r="D222" s="3" t="s">
        <v>381</v>
      </c>
      <c r="E222" s="1" t="str">
        <f>HYPERLINK("https://drive.google.com/file/d/1U2PZrSllj3hYyF-aLN4EBPIlZwym-mkG/view?usp=sharing","Video photo booth rental Portola Hills.pdf")</f>
        <v>Video photo booth rental Portola Hills.pdf</v>
      </c>
    </row>
    <row r="223" ht="112.5" customHeight="1">
      <c r="A223" s="2" t="s">
        <v>235</v>
      </c>
      <c r="B223" s="2" t="s">
        <v>382</v>
      </c>
      <c r="C223" s="1" t="str">
        <f>HYPERLINK("https://drive.google.com/file/d/1_M92rrRLJDG8YVBtPWm8ONk9U50fsc2-/view?usp=sharing", IMAGE("https://api.qrserver.com/v1/create-qr-code/?size=150x150&amp;data=https://drive.google.com/file/d/1_M92rrRLJDG8YVBtPWm8ONk9U50fsc2-/view?usp=sharing",1))</f>
        <v/>
      </c>
      <c r="D223" s="3" t="s">
        <v>383</v>
      </c>
      <c r="E223" s="1" t="str">
        <f>HYPERLINK("https://drive.google.com/file/d/1_M92rrRLJDG8YVBtPWm8ONk9U50fsc2-/view?usp=sharing","Video photo booth rental Dove Canyon    .pdf")</f>
        <v>Video photo booth rental Dove Canyon    .pdf</v>
      </c>
    </row>
    <row r="224" ht="112.5" customHeight="1">
      <c r="A224" s="2" t="s">
        <v>235</v>
      </c>
      <c r="B224" s="2" t="s">
        <v>384</v>
      </c>
      <c r="C224" s="1" t="str">
        <f>HYPERLINK("https://drive.google.com/file/d/1-SpKOlNB1HEa0PBufu3NMA9o8laFwOrT/view?usp=sharing", IMAGE("https://api.qrserver.com/v1/create-qr-code/?size=150x150&amp;data=https://drive.google.com/file/d/1-SpKOlNB1HEa0PBufu3NMA9o8laFwOrT/view?usp=sharing",1))</f>
        <v/>
      </c>
      <c r="D224" s="3" t="s">
        <v>385</v>
      </c>
      <c r="E224" s="1" t="str">
        <f>HYPERLINK("https://drive.google.com/file/d/1-SpKOlNB1HEa0PBufu3NMA9o8laFwOrT/view?usp=sharing","Video photo booth rental Rancho Santa Margarita.pdf")</f>
        <v>Video photo booth rental Rancho Santa Margarita.pdf</v>
      </c>
    </row>
    <row r="225" ht="112.5" customHeight="1">
      <c r="A225" s="2" t="s">
        <v>235</v>
      </c>
      <c r="B225" s="2" t="s">
        <v>386</v>
      </c>
      <c r="C225" s="1" t="str">
        <f>HYPERLINK("https://drive.google.com/file/d/1vyTs5fSlP5a0TqHBxZ6HUDjNURfdydHF/view?usp=sharing", IMAGE("https://api.qrserver.com/v1/create-qr-code/?size=150x150&amp;data=https://drive.google.com/file/d/1vyTs5fSlP5a0TqHBxZ6HUDjNURfdydHF/view?usp=sharing",1))</f>
        <v/>
      </c>
      <c r="D225" s="3" t="s">
        <v>387</v>
      </c>
      <c r="E225" s="1" t="str">
        <f>HYPERLINK("https://drive.google.com/file/d/1vyTs5fSlP5a0TqHBxZ6HUDjNURfdydHF/view?usp=sharing","Video photo booth rental Foothill Ranch.pdf")</f>
        <v>Video photo booth rental Foothill Ranch.pdf</v>
      </c>
    </row>
    <row r="226" ht="112.5" customHeight="1">
      <c r="A226" s="2" t="s">
        <v>235</v>
      </c>
      <c r="B226" s="2" t="s">
        <v>388</v>
      </c>
      <c r="C226" s="1" t="str">
        <f>HYPERLINK("https://drive.google.com/file/d/1whXEGzuD-maBj8Sdupyl7mL1TiPhbIIw/view?usp=sharing", IMAGE("https://api.qrserver.com/v1/create-qr-code/?size=150x150&amp;data=https://drive.google.com/file/d/1whXEGzuD-maBj8Sdupyl7mL1TiPhbIIw/view?usp=sharing",1))</f>
        <v/>
      </c>
      <c r="D226" s="3" t="s">
        <v>389</v>
      </c>
      <c r="E226" s="1" t="str">
        <f>HYPERLINK("https://drive.google.com/file/d/1whXEGzuD-maBj8Sdupyl7mL1TiPhbIIw/view?usp=sharing","Video photo booth rental San Clemente.pdf")</f>
        <v>Video photo booth rental San Clemente.pdf</v>
      </c>
    </row>
    <row r="227" ht="112.5" customHeight="1">
      <c r="A227" s="2" t="s">
        <v>235</v>
      </c>
      <c r="B227" s="2" t="s">
        <v>390</v>
      </c>
      <c r="C227" s="1" t="str">
        <f>HYPERLINK("https://drive.google.com/file/d/1gy-ZX3zCbVhBe3aHHibW3M3mOBhRa0V7/view?usp=sharing", IMAGE("https://api.qrserver.com/v1/create-qr-code/?size=150x150&amp;data=https://drive.google.com/file/d/1gy-ZX3zCbVhBe3aHHibW3M3mOBhRa0V7/view?usp=sharing",1))</f>
        <v/>
      </c>
      <c r="D227" s="3" t="s">
        <v>391</v>
      </c>
      <c r="E227" s="1" t="str">
        <f>HYPERLINK("https://drive.google.com/file/d/1gy-ZX3zCbVhBe3aHHibW3M3mOBhRa0V7/view?usp=sharing","Video photo booth rental Fountain Valley    .pdf")</f>
        <v>Video photo booth rental Fountain Valley    .pdf</v>
      </c>
    </row>
    <row r="228" ht="112.5" customHeight="1">
      <c r="A228" s="2" t="s">
        <v>235</v>
      </c>
      <c r="B228" s="2" t="s">
        <v>392</v>
      </c>
      <c r="C228" s="1" t="str">
        <f>HYPERLINK("https://drive.google.com/file/d/1D39AxjmM8CH85XEeVlO6q_yBlC46MhJp/view?usp=sharing", IMAGE("https://api.qrserver.com/v1/create-qr-code/?size=150x150&amp;data=https://drive.google.com/file/d/1D39AxjmM8CH85XEeVlO6q_yBlC46MhJp/view?usp=sharing",1))</f>
        <v/>
      </c>
      <c r="D228" s="3" t="s">
        <v>393</v>
      </c>
      <c r="E228" s="1" t="str">
        <f>HYPERLINK("https://drive.google.com/file/d/1D39AxjmM8CH85XEeVlO6q_yBlC46MhJp/view?usp=sharing","Video photo booth rental San Juan Capistrano.pdf")</f>
        <v>Video photo booth rental San Juan Capistrano.pdf</v>
      </c>
    </row>
    <row r="229" ht="112.5" customHeight="1">
      <c r="A229" s="2" t="s">
        <v>235</v>
      </c>
      <c r="B229" s="2" t="s">
        <v>394</v>
      </c>
      <c r="C229" s="1" t="str">
        <f>HYPERLINK("https://drive.google.com/file/d/1y5jzCN-D_HbXNAyCnhYOjdJaPStd8FA3/view?usp=sharing", IMAGE("https://api.qrserver.com/v1/create-qr-code/?size=150x150&amp;data=https://drive.google.com/file/d/1y5jzCN-D_HbXNAyCnhYOjdJaPStd8FA3/view?usp=sharing",1))</f>
        <v/>
      </c>
      <c r="D229" s="3" t="s">
        <v>395</v>
      </c>
      <c r="E229" s="1" t="str">
        <f>HYPERLINK("https://drive.google.com/file/d/1y5jzCN-D_HbXNAyCnhYOjdJaPStd8FA3/view?usp=sharing","Video photo booth rental Fullerton    .pdf")</f>
        <v>Video photo booth rental Fullerton    .pdf</v>
      </c>
    </row>
    <row r="230" ht="112.5" customHeight="1">
      <c r="A230" s="2" t="s">
        <v>235</v>
      </c>
      <c r="B230" s="2" t="s">
        <v>396</v>
      </c>
      <c r="C230" s="1" t="str">
        <f>HYPERLINK("https://drive.google.com/file/d/1_LivJfv5FQy1dN26eA35VLWlUQe62jBU/view?usp=sharing", IMAGE("https://api.qrserver.com/v1/create-qr-code/?size=150x150&amp;data=https://drive.google.com/file/d/1_LivJfv5FQy1dN26eA35VLWlUQe62jBU/view?usp=sharing",1))</f>
        <v/>
      </c>
      <c r="D230" s="3" t="s">
        <v>397</v>
      </c>
      <c r="E230" s="1" t="str">
        <f>HYPERLINK("https://drive.google.com/file/d/1_LivJfv5FQy1dN26eA35VLWlUQe62jBU/view?usp=sharing","Video photo booth rental Santa Ana.pdf")</f>
        <v>Video photo booth rental Santa Ana.pdf</v>
      </c>
    </row>
    <row r="231" ht="112.5" customHeight="1">
      <c r="A231" s="2" t="s">
        <v>235</v>
      </c>
      <c r="B231" s="2" t="s">
        <v>398</v>
      </c>
      <c r="C231" s="1" t="str">
        <f>HYPERLINK("https://drive.google.com/file/d/1esElaGPvMsQUGoPiBl-ewS8M-jevWuxI/view?usp=sharing", IMAGE("https://api.qrserver.com/v1/create-qr-code/?size=150x150&amp;data=https://drive.google.com/file/d/1esElaGPvMsQUGoPiBl-ewS8M-jevWuxI/view?usp=sharing",1))</f>
        <v/>
      </c>
      <c r="D231" s="3" t="s">
        <v>399</v>
      </c>
      <c r="E231" s="1" t="str">
        <f>HYPERLINK("https://drive.google.com/file/d/1esElaGPvMsQUGoPiBl-ewS8M-jevWuxI/view?usp=sharing","Video photo booth rental Garden Grove.pdf")</f>
        <v>Video photo booth rental Garden Grove.pdf</v>
      </c>
    </row>
    <row r="232" ht="112.5" customHeight="1">
      <c r="A232" s="2" t="s">
        <v>235</v>
      </c>
      <c r="B232" s="2" t="s">
        <v>400</v>
      </c>
      <c r="C232" s="1" t="str">
        <f>HYPERLINK("https://drive.google.com/file/d/1VCJU3DKipEIBVFIAhI9tcqTa_UZ5uC6L/view?usp=sharing", IMAGE("https://api.qrserver.com/v1/create-qr-code/?size=150x150&amp;data=https://drive.google.com/file/d/1VCJU3DKipEIBVFIAhI9tcqTa_UZ5uC6L/view?usp=sharing",1))</f>
        <v/>
      </c>
      <c r="D232" s="3" t="s">
        <v>401</v>
      </c>
      <c r="E232" s="1" t="str">
        <f>HYPERLINK("https://drive.google.com/file/d/1VCJU3DKipEIBVFIAhI9tcqTa_UZ5uC6L/view?usp=sharing","Video photo booth rental Seal Beach.pdf")</f>
        <v>Video photo booth rental Seal Beach.pdf</v>
      </c>
    </row>
    <row r="233" ht="112.5" customHeight="1">
      <c r="A233" s="2" t="s">
        <v>235</v>
      </c>
      <c r="B233" s="2" t="s">
        <v>402</v>
      </c>
      <c r="C233" s="1" t="str">
        <f>HYPERLINK("https://drive.google.com/file/d/1NR1EB6bux5jHP6ais04LetUFmdcjkha5/view?usp=sharing", IMAGE("https://api.qrserver.com/v1/create-qr-code/?size=150x150&amp;data=https://drive.google.com/file/d/1NR1EB6bux5jHP6ais04LetUFmdcjkha5/view?usp=sharing",1))</f>
        <v/>
      </c>
      <c r="D233" s="3" t="s">
        <v>403</v>
      </c>
      <c r="E233" s="1" t="str">
        <f>HYPERLINK("https://drive.google.com/file/d/1NR1EB6bux5jHP6ais04LetUFmdcjkha5/view?usp=sharing","Video photo booth rental Huntington Beach    .pdf")</f>
        <v>Video photo booth rental Huntington Beach    .pdf</v>
      </c>
    </row>
    <row r="234" ht="112.5" customHeight="1">
      <c r="A234" s="2" t="s">
        <v>235</v>
      </c>
      <c r="B234" s="2" t="s">
        <v>404</v>
      </c>
      <c r="C234" s="1" t="str">
        <f>HYPERLINK("https://drive.google.com/file/d/1oLIXLfhvriDYtCq7N7-icIDbl1_-CynF/view?usp=sharing", IMAGE("https://api.qrserver.com/v1/create-qr-code/?size=150x150&amp;data=https://drive.google.com/file/d/1oLIXLfhvriDYtCq7N7-icIDbl1_-CynF/view?usp=sharing",1))</f>
        <v/>
      </c>
      <c r="D234" s="3" t="s">
        <v>405</v>
      </c>
      <c r="E234" s="1" t="str">
        <f>HYPERLINK("https://drive.google.com/file/d/1oLIXLfhvriDYtCq7N7-icIDbl1_-CynF/view?usp=sharing","Video photo booth rental Silverado.pdf")</f>
        <v>Video photo booth rental Silverado.pdf</v>
      </c>
    </row>
    <row r="235" ht="112.5" customHeight="1">
      <c r="A235" s="2" t="s">
        <v>235</v>
      </c>
      <c r="B235" s="2" t="s">
        <v>406</v>
      </c>
      <c r="C235" s="1" t="str">
        <f>HYPERLINK("https://drive.google.com/file/d/1H2v9dUp9-sFwMGs1_Ho2wOO4dvrZ6HN9/view?usp=sharing", IMAGE("https://api.qrserver.com/v1/create-qr-code/?size=150x150&amp;data=https://drive.google.com/file/d/1H2v9dUp9-sFwMGs1_Ho2wOO4dvrZ6HN9/view?usp=sharing",1))</f>
        <v/>
      </c>
      <c r="D235" s="3" t="s">
        <v>407</v>
      </c>
      <c r="E235" s="1" t="str">
        <f>HYPERLINK("https://drive.google.com/file/d/1H2v9dUp9-sFwMGs1_Ho2wOO4dvrZ6HN9/view?usp=sharing","Video photo booth rental Irvine    .pdf")</f>
        <v>Video photo booth rental Irvine    .pdf</v>
      </c>
    </row>
    <row r="236" ht="112.5" customHeight="1">
      <c r="A236" s="2" t="s">
        <v>235</v>
      </c>
      <c r="B236" s="2" t="s">
        <v>408</v>
      </c>
      <c r="C236" s="1" t="str">
        <f>HYPERLINK("https://drive.google.com/file/d/1VvklOQjlvhhNNljxIHel_BuY-wj9Irf0/view?usp=sharing", IMAGE("https://api.qrserver.com/v1/create-qr-code/?size=150x150&amp;data=https://drive.google.com/file/d/1VvklOQjlvhhNNljxIHel_BuY-wj9Irf0/view?usp=sharing",1))</f>
        <v/>
      </c>
      <c r="D236" s="3" t="s">
        <v>409</v>
      </c>
      <c r="E236" s="1" t="str">
        <f>HYPERLINK("https://drive.google.com/file/d/1VvklOQjlvhhNNljxIHel_BuY-wj9Irf0/view?usp=sharing","Video photo booth rental Stanton.pdf")</f>
        <v>Video photo booth rental Stanton.pdf</v>
      </c>
    </row>
    <row r="237" ht="112.5" customHeight="1">
      <c r="A237" s="2" t="s">
        <v>235</v>
      </c>
      <c r="B237" s="2" t="s">
        <v>410</v>
      </c>
      <c r="C237" s="1" t="str">
        <f>HYPERLINK("https://drive.google.com/file/d/1TLoRQZUJ0jYndCwRtmcB4h4X91359OTf/view?usp=sharing", IMAGE("https://api.qrserver.com/v1/create-qr-code/?size=150x150&amp;data=https://drive.google.com/file/d/1TLoRQZUJ0jYndCwRtmcB4h4X91359OTf/view?usp=sharing",1))</f>
        <v/>
      </c>
      <c r="D237" s="3" t="s">
        <v>411</v>
      </c>
      <c r="E237" s="1" t="str">
        <f>HYPERLINK("https://drive.google.com/file/d/1TLoRQZUJ0jYndCwRtmcB4h4X91359OTf/view?usp=sharing","Video photo booth rental Ladera Ranch    .pdf")</f>
        <v>Video photo booth rental Ladera Ranch    .pdf</v>
      </c>
    </row>
    <row r="238" ht="112.5" customHeight="1">
      <c r="A238" s="2" t="s">
        <v>235</v>
      </c>
      <c r="B238" s="2" t="s">
        <v>412</v>
      </c>
      <c r="C238" s="1" t="str">
        <f>HYPERLINK("https://drive.google.com/file/d/1BeGK9jSpBcLaRqVff7IodHg3UaDAXMZr/view?usp=sharing", IMAGE("https://api.qrserver.com/v1/create-qr-code/?size=150x150&amp;data=https://drive.google.com/file/d/1BeGK9jSpBcLaRqVff7IodHg3UaDAXMZr/view?usp=sharing",1))</f>
        <v/>
      </c>
      <c r="D238" s="3" t="s">
        <v>413</v>
      </c>
      <c r="E238" s="1" t="str">
        <f>HYPERLINK("https://drive.google.com/file/d/1BeGK9jSpBcLaRqVff7IodHg3UaDAXMZr/view?usp=sharing","Video photo booth rental Talega.pdf")</f>
        <v>Video photo booth rental Talega.pdf</v>
      </c>
    </row>
    <row r="239" ht="112.5" customHeight="1">
      <c r="A239" s="2" t="s">
        <v>235</v>
      </c>
      <c r="B239" s="2" t="s">
        <v>414</v>
      </c>
      <c r="C239" s="1" t="str">
        <f>HYPERLINK("https://drive.google.com/file/d/1voyALCOiMP4FQ8n1UqN_zjwQHbMkRiDs/view?usp=sharing", IMAGE("https://api.qrserver.com/v1/create-qr-code/?size=150x150&amp;data=https://drive.google.com/file/d/1voyALCOiMP4FQ8n1UqN_zjwQHbMkRiDs/view?usp=sharing",1))</f>
        <v/>
      </c>
      <c r="D239" s="3" t="s">
        <v>415</v>
      </c>
      <c r="E239" s="1" t="str">
        <f>HYPERLINK("https://drive.google.com/file/d/1voyALCOiMP4FQ8n1UqN_zjwQHbMkRiDs/view?usp=sharing","Video photo booth rental Laguna Beach    .pdf")</f>
        <v>Video photo booth rental Laguna Beach    .pdf</v>
      </c>
    </row>
    <row r="240" ht="112.5" customHeight="1">
      <c r="A240" s="2" t="s">
        <v>235</v>
      </c>
      <c r="B240" s="2" t="s">
        <v>416</v>
      </c>
      <c r="C240" s="1" t="str">
        <f>HYPERLINK("https://drive.google.com/file/d/1_DyJY3f9Fz1W6V2MH230v3yDoWP9jMIc/view?usp=sharing", IMAGE("https://api.qrserver.com/v1/create-qr-code/?size=150x150&amp;data=https://drive.google.com/file/d/1_DyJY3f9Fz1W6V2MH230v3yDoWP9jMIc/view?usp=sharing",1))</f>
        <v/>
      </c>
      <c r="D240" s="3" t="s">
        <v>417</v>
      </c>
      <c r="E240" s="1" t="str">
        <f>HYPERLINK("https://drive.google.com/file/d/1_DyJY3f9Fz1W6V2MH230v3yDoWP9jMIc/view?usp=sharing","Video photo booth rental Trabuco Canyon.pdf")</f>
        <v>Video photo booth rental Trabuco Canyon.pdf</v>
      </c>
    </row>
    <row r="241" ht="112.5" customHeight="1">
      <c r="A241" s="2" t="s">
        <v>418</v>
      </c>
      <c r="B241" s="2" t="s">
        <v>419</v>
      </c>
      <c r="C241" s="1" t="str">
        <f>HYPERLINK("https://docs.google.com/document/d/1t8q7YRilfYWoFsHmxI_w-rEUhWnRswiZ/edit?usp=sharing&amp;ouid=115602453726005426174&amp;rtpof=true&amp;sd=true", IMAGE("https://api.qrserver.com/v1/create-qr-code/?size=150x150&amp;data=https://docs.google.com/document/d/1t8q7YRilfYWoFsHmxI_w-rEUhWnRswiZ/edit?usp=sharing&amp;ouid=115602453726005426174&amp;rtpof=true&amp;sd=true",1))</f>
        <v/>
      </c>
      <c r="D241" s="3" t="s">
        <v>420</v>
      </c>
      <c r="E241" s="1" t="str">
        <f>HYPERLINK("https://docs.google.com/document/d/1t8q7YRilfYWoFsHmxI_w-rEUhWnRswiZ/edit?usp=sharing&amp;ouid=115602453726005426174&amp;rtpof=true&amp;sd=true","Video photo booth rental Yorba Linda.docx")</f>
        <v>Video photo booth rental Yorba Linda.docx</v>
      </c>
    </row>
    <row r="242" ht="112.5" customHeight="1">
      <c r="A242" s="2" t="s">
        <v>418</v>
      </c>
      <c r="B242" s="2" t="s">
        <v>421</v>
      </c>
      <c r="C242" s="1" t="str">
        <f>HYPERLINK("https://docs.google.com/document/d/1Zmzo2YQsmEWscBXazTDvV_Gvoxf4QxyN/edit?usp=sharing&amp;ouid=115602453726005426174&amp;rtpof=true&amp;sd=true", IMAGE("https://api.qrserver.com/v1/create-qr-code/?size=150x150&amp;data=https://docs.google.com/document/d/1Zmzo2YQsmEWscBXazTDvV_Gvoxf4QxyN/edit?usp=sharing&amp;ouid=115602453726005426174&amp;rtpof=true&amp;sd=true",1))</f>
        <v/>
      </c>
      <c r="D242" s="3" t="s">
        <v>422</v>
      </c>
      <c r="E242" s="1" t="str">
        <f>HYPERLINK("https://docs.google.com/document/d/1Zmzo2YQsmEWscBXazTDvV_Gvoxf4QxyN/edit?usp=sharing&amp;ouid=115602453726005426174&amp;rtpof=true&amp;sd=true","Video photo booth rental Dana Point.docx")</f>
        <v>Video photo booth rental Dana Point.docx</v>
      </c>
    </row>
    <row r="243" ht="112.5" customHeight="1">
      <c r="A243" s="2" t="s">
        <v>418</v>
      </c>
      <c r="B243" s="2" t="s">
        <v>423</v>
      </c>
      <c r="C243" s="1" t="str">
        <f>HYPERLINK("https://docs.google.com/document/d/1YJBaW5xUrUpg3tG-ujT6XkUQc4Cp9FC5/edit?usp=sharing&amp;ouid=115602453726005426174&amp;rtpof=true&amp;sd=true", IMAGE("https://api.qrserver.com/v1/create-qr-code/?size=150x150&amp;data=https://docs.google.com/document/d/1YJBaW5xUrUpg3tG-ujT6XkUQc4Cp9FC5/edit?usp=sharing&amp;ouid=115602453726005426174&amp;rtpof=true&amp;sd=true",1))</f>
        <v/>
      </c>
      <c r="D243" s="3" t="s">
        <v>424</v>
      </c>
      <c r="E243" s="1" t="str">
        <f>HYPERLINK("https://docs.google.com/document/d/1YJBaW5xUrUpg3tG-ujT6XkUQc4Cp9FC5/edit?usp=sharing&amp;ouid=115602453726005426174&amp;rtpof=true&amp;sd=true","Video photo booth rental Portola Hills.docx")</f>
        <v>Video photo booth rental Portola Hills.docx</v>
      </c>
    </row>
    <row r="244" ht="112.5" customHeight="1">
      <c r="A244" s="2" t="s">
        <v>418</v>
      </c>
      <c r="B244" s="2" t="s">
        <v>425</v>
      </c>
      <c r="C244" s="1" t="str">
        <f>HYPERLINK("https://docs.google.com/document/d/1Lma1rcrj1ccB_hyX3eni01M82Aklynwu/edit?usp=sharing&amp;ouid=115602453726005426174&amp;rtpof=true&amp;sd=true", IMAGE("https://api.qrserver.com/v1/create-qr-code/?size=150x150&amp;data=https://docs.google.com/document/d/1Lma1rcrj1ccB_hyX3eni01M82Aklynwu/edit?usp=sharing&amp;ouid=115602453726005426174&amp;rtpof=true&amp;sd=true",1))</f>
        <v/>
      </c>
      <c r="D244" s="3" t="s">
        <v>426</v>
      </c>
      <c r="E244" s="1" t="str">
        <f>HYPERLINK("https://docs.google.com/document/d/1Lma1rcrj1ccB_hyX3eni01M82Aklynwu/edit?usp=sharing&amp;ouid=115602453726005426174&amp;rtpof=true&amp;sd=true","Video photo booth rental Dove Canyon    .docx")</f>
        <v>Video photo booth rental Dove Canyon    .docx</v>
      </c>
    </row>
    <row r="245" ht="112.5" customHeight="1">
      <c r="A245" s="2" t="s">
        <v>418</v>
      </c>
      <c r="B245" s="2" t="s">
        <v>427</v>
      </c>
      <c r="C245" s="1" t="str">
        <f>HYPERLINK("https://docs.google.com/document/d/1hEde5okXSqaYt262Bjfp-OWfnPRzn76E/edit?usp=sharing&amp;ouid=115602453726005426174&amp;rtpof=true&amp;sd=true", IMAGE("https://api.qrserver.com/v1/create-qr-code/?size=150x150&amp;data=https://docs.google.com/document/d/1hEde5okXSqaYt262Bjfp-OWfnPRzn76E/edit?usp=sharing&amp;ouid=115602453726005426174&amp;rtpof=true&amp;sd=true",1))</f>
        <v/>
      </c>
      <c r="D245" s="3" t="s">
        <v>428</v>
      </c>
      <c r="E245" s="1" t="str">
        <f>HYPERLINK("https://docs.google.com/document/d/1hEde5okXSqaYt262Bjfp-OWfnPRzn76E/edit?usp=sharing&amp;ouid=115602453726005426174&amp;rtpof=true&amp;sd=true","Video photo booth rental Rancho Santa Margarita.docx")</f>
        <v>Video photo booth rental Rancho Santa Margarita.docx</v>
      </c>
    </row>
    <row r="246" ht="112.5" customHeight="1">
      <c r="A246" s="2" t="s">
        <v>418</v>
      </c>
      <c r="B246" s="2" t="s">
        <v>429</v>
      </c>
      <c r="C246" s="1" t="str">
        <f>HYPERLINK("https://docs.google.com/document/d/16gDL_a8LqfsdgWKuLzzkMXcxfyQKWuUx/edit?usp=sharing&amp;ouid=115602453726005426174&amp;rtpof=true&amp;sd=true", IMAGE("https://api.qrserver.com/v1/create-qr-code/?size=150x150&amp;data=https://docs.google.com/document/d/16gDL_a8LqfsdgWKuLzzkMXcxfyQKWuUx/edit?usp=sharing&amp;ouid=115602453726005426174&amp;rtpof=true&amp;sd=true",1))</f>
        <v/>
      </c>
      <c r="D246" s="3" t="s">
        <v>430</v>
      </c>
      <c r="E246" s="1" t="str">
        <f>HYPERLINK("https://docs.google.com/document/d/16gDL_a8LqfsdgWKuLzzkMXcxfyQKWuUx/edit?usp=sharing&amp;ouid=115602453726005426174&amp;rtpof=true&amp;sd=true","Video photo booth rental Foothill Ranch.docx")</f>
        <v>Video photo booth rental Foothill Ranch.docx</v>
      </c>
    </row>
    <row r="247" ht="112.5" customHeight="1">
      <c r="A247" s="2" t="s">
        <v>418</v>
      </c>
      <c r="B247" s="2" t="s">
        <v>431</v>
      </c>
      <c r="C247" s="1" t="str">
        <f>HYPERLINK("https://docs.google.com/document/d/13Gsc4MhI9Z4YCLZYyIJFqsYA2cWQs6_f/edit?usp=sharing&amp;ouid=115602453726005426174&amp;rtpof=true&amp;sd=true", IMAGE("https://api.qrserver.com/v1/create-qr-code/?size=150x150&amp;data=https://docs.google.com/document/d/13Gsc4MhI9Z4YCLZYyIJFqsYA2cWQs6_f/edit?usp=sharing&amp;ouid=115602453726005426174&amp;rtpof=true&amp;sd=true",1))</f>
        <v/>
      </c>
      <c r="D247" s="3" t="s">
        <v>432</v>
      </c>
      <c r="E247" s="1" t="str">
        <f>HYPERLINK("https://docs.google.com/document/d/13Gsc4MhI9Z4YCLZYyIJFqsYA2cWQs6_f/edit?usp=sharing&amp;ouid=115602453726005426174&amp;rtpof=true&amp;sd=true","Video photo booth rental San Clemente.docx")</f>
        <v>Video photo booth rental San Clemente.docx</v>
      </c>
    </row>
    <row r="248" ht="112.5" customHeight="1">
      <c r="A248" s="2" t="s">
        <v>418</v>
      </c>
      <c r="B248" s="2" t="s">
        <v>433</v>
      </c>
      <c r="C248" s="1" t="str">
        <f>HYPERLINK("https://docs.google.com/document/d/1PEPZXc72gwJYSeT3nIRMWgp6yzCrYsf7/edit?usp=sharing&amp;ouid=115602453726005426174&amp;rtpof=true&amp;sd=true", IMAGE("https://api.qrserver.com/v1/create-qr-code/?size=150x150&amp;data=https://docs.google.com/document/d/1PEPZXc72gwJYSeT3nIRMWgp6yzCrYsf7/edit?usp=sharing&amp;ouid=115602453726005426174&amp;rtpof=true&amp;sd=true",1))</f>
        <v/>
      </c>
      <c r="D248" s="3" t="s">
        <v>434</v>
      </c>
      <c r="E248" s="1" t="str">
        <f>HYPERLINK("https://docs.google.com/document/d/1PEPZXc72gwJYSeT3nIRMWgp6yzCrYsf7/edit?usp=sharing&amp;ouid=115602453726005426174&amp;rtpof=true&amp;sd=true","Video photo booth rental Fountain Valley    .docx")</f>
        <v>Video photo booth rental Fountain Valley    .docx</v>
      </c>
    </row>
    <row r="249" ht="112.5" customHeight="1">
      <c r="A249" s="2" t="s">
        <v>418</v>
      </c>
      <c r="B249" s="2" t="s">
        <v>435</v>
      </c>
      <c r="C249" s="1" t="str">
        <f>HYPERLINK("https://docs.google.com/document/d/1aOdvL0l2o1uU62zSLDJJchWKmn38WItx/edit?usp=sharing&amp;ouid=115602453726005426174&amp;rtpof=true&amp;sd=true", IMAGE("https://api.qrserver.com/v1/create-qr-code/?size=150x150&amp;data=https://docs.google.com/document/d/1aOdvL0l2o1uU62zSLDJJchWKmn38WItx/edit?usp=sharing&amp;ouid=115602453726005426174&amp;rtpof=true&amp;sd=true",1))</f>
        <v/>
      </c>
      <c r="D249" s="3" t="s">
        <v>436</v>
      </c>
      <c r="E249" s="1" t="str">
        <f>HYPERLINK("https://docs.google.com/document/d/1aOdvL0l2o1uU62zSLDJJchWKmn38WItx/edit?usp=sharing&amp;ouid=115602453726005426174&amp;rtpof=true&amp;sd=true","Video photo booth rental San Juan Capistrano.docx")</f>
        <v>Video photo booth rental San Juan Capistrano.docx</v>
      </c>
    </row>
    <row r="250" ht="112.5" customHeight="1">
      <c r="A250" s="2" t="s">
        <v>418</v>
      </c>
      <c r="B250" s="2" t="s">
        <v>437</v>
      </c>
      <c r="C250" s="1" t="str">
        <f>HYPERLINK("https://docs.google.com/document/d/1Y1fv6nO5OKgXWwSEh8l9rdQaNuvWphIl/edit?usp=sharing&amp;ouid=115602453726005426174&amp;rtpof=true&amp;sd=true", IMAGE("https://api.qrserver.com/v1/create-qr-code/?size=150x150&amp;data=https://docs.google.com/document/d/1Y1fv6nO5OKgXWwSEh8l9rdQaNuvWphIl/edit?usp=sharing&amp;ouid=115602453726005426174&amp;rtpof=true&amp;sd=true",1))</f>
        <v/>
      </c>
      <c r="D250" s="3" t="s">
        <v>438</v>
      </c>
      <c r="E250" s="1" t="str">
        <f>HYPERLINK("https://docs.google.com/document/d/1Y1fv6nO5OKgXWwSEh8l9rdQaNuvWphIl/edit?usp=sharing&amp;ouid=115602453726005426174&amp;rtpof=true&amp;sd=true","Video photo booth rental Fullerton    .docx")</f>
        <v>Video photo booth rental Fullerton    .docx</v>
      </c>
    </row>
    <row r="251" ht="112.5" customHeight="1">
      <c r="A251" s="2" t="s">
        <v>418</v>
      </c>
      <c r="B251" s="2" t="s">
        <v>439</v>
      </c>
      <c r="C251" s="1" t="str">
        <f>HYPERLINK("https://docs.google.com/document/d/1Hk5W1iu9HxybAnXdgPj8xChlgjf1KOdW/edit?usp=sharing&amp;ouid=115602453726005426174&amp;rtpof=true&amp;sd=true", IMAGE("https://api.qrserver.com/v1/create-qr-code/?size=150x150&amp;data=https://docs.google.com/document/d/1Hk5W1iu9HxybAnXdgPj8xChlgjf1KOdW/edit?usp=sharing&amp;ouid=115602453726005426174&amp;rtpof=true&amp;sd=true",1))</f>
        <v/>
      </c>
      <c r="D251" s="3" t="s">
        <v>440</v>
      </c>
      <c r="E251" s="1" t="str">
        <f>HYPERLINK("https://docs.google.com/document/d/1Hk5W1iu9HxybAnXdgPj8xChlgjf1KOdW/edit?usp=sharing&amp;ouid=115602453726005426174&amp;rtpof=true&amp;sd=true","Video photo booth rental Santa Ana.docx")</f>
        <v>Video photo booth rental Santa Ana.docx</v>
      </c>
    </row>
    <row r="252" ht="112.5" customHeight="1">
      <c r="A252" s="2" t="s">
        <v>418</v>
      </c>
      <c r="B252" s="2" t="s">
        <v>441</v>
      </c>
      <c r="C252" s="1" t="str">
        <f>HYPERLINK("https://docs.google.com/document/d/1xpls5m4boES3dB-JYlJ3F89usQOBKjVk/edit?usp=sharing&amp;ouid=115602453726005426174&amp;rtpof=true&amp;sd=true", IMAGE("https://api.qrserver.com/v1/create-qr-code/?size=150x150&amp;data=https://docs.google.com/document/d/1xpls5m4boES3dB-JYlJ3F89usQOBKjVk/edit?usp=sharing&amp;ouid=115602453726005426174&amp;rtpof=true&amp;sd=true",1))</f>
        <v/>
      </c>
      <c r="D252" s="3" t="s">
        <v>442</v>
      </c>
      <c r="E252" s="1" t="str">
        <f>HYPERLINK("https://docs.google.com/document/d/1xpls5m4boES3dB-JYlJ3F89usQOBKjVk/edit?usp=sharing&amp;ouid=115602453726005426174&amp;rtpof=true&amp;sd=true","Video photo booth rental Garden Grove.docx")</f>
        <v>Video photo booth rental Garden Grove.docx</v>
      </c>
    </row>
    <row r="253" ht="112.5" customHeight="1">
      <c r="A253" s="2" t="s">
        <v>418</v>
      </c>
      <c r="B253" s="2" t="s">
        <v>443</v>
      </c>
      <c r="C253" s="1" t="str">
        <f>HYPERLINK("https://docs.google.com/document/d/1SXRn0mLl0KmWTYQ1ASUtOSU8SkhXeB32/edit?usp=sharing&amp;ouid=115602453726005426174&amp;rtpof=true&amp;sd=true", IMAGE("https://api.qrserver.com/v1/create-qr-code/?size=150x150&amp;data=https://docs.google.com/document/d/1SXRn0mLl0KmWTYQ1ASUtOSU8SkhXeB32/edit?usp=sharing&amp;ouid=115602453726005426174&amp;rtpof=true&amp;sd=true",1))</f>
        <v/>
      </c>
      <c r="D253" s="3" t="s">
        <v>444</v>
      </c>
      <c r="E253" s="1" t="str">
        <f>HYPERLINK("https://docs.google.com/document/d/1SXRn0mLl0KmWTYQ1ASUtOSU8SkhXeB32/edit?usp=sharing&amp;ouid=115602453726005426174&amp;rtpof=true&amp;sd=true","Video photo booth rental Seal Beach.docx")</f>
        <v>Video photo booth rental Seal Beach.docx</v>
      </c>
    </row>
    <row r="254" ht="112.5" customHeight="1">
      <c r="A254" s="2" t="s">
        <v>418</v>
      </c>
      <c r="B254" s="2" t="s">
        <v>445</v>
      </c>
      <c r="C254" s="1" t="str">
        <f>HYPERLINK("https://docs.google.com/document/d/1KPv4y8VuFm7A-EdmHZMnFLsxsaapk2s8/edit?usp=sharing&amp;ouid=115602453726005426174&amp;rtpof=true&amp;sd=true", IMAGE("https://api.qrserver.com/v1/create-qr-code/?size=150x150&amp;data=https://docs.google.com/document/d/1KPv4y8VuFm7A-EdmHZMnFLsxsaapk2s8/edit?usp=sharing&amp;ouid=115602453726005426174&amp;rtpof=true&amp;sd=true",1))</f>
        <v/>
      </c>
      <c r="D254" s="3" t="s">
        <v>446</v>
      </c>
      <c r="E254" s="1" t="str">
        <f>HYPERLINK("https://docs.google.com/document/d/1KPv4y8VuFm7A-EdmHZMnFLsxsaapk2s8/edit?usp=sharing&amp;ouid=115602453726005426174&amp;rtpof=true&amp;sd=true","Video photo booth rental Huntington Beach    .docx")</f>
        <v>Video photo booth rental Huntington Beach    .docx</v>
      </c>
    </row>
    <row r="255" ht="112.5" customHeight="1">
      <c r="A255" s="2" t="s">
        <v>418</v>
      </c>
      <c r="B255" s="2" t="s">
        <v>447</v>
      </c>
      <c r="C255" s="1" t="str">
        <f>HYPERLINK("https://docs.google.com/document/d/1zQtcNu8yTQWPKtd94kxWadHDsHXJydyP/edit?usp=sharing&amp;ouid=115602453726005426174&amp;rtpof=true&amp;sd=true", IMAGE("https://api.qrserver.com/v1/create-qr-code/?size=150x150&amp;data=https://docs.google.com/document/d/1zQtcNu8yTQWPKtd94kxWadHDsHXJydyP/edit?usp=sharing&amp;ouid=115602453726005426174&amp;rtpof=true&amp;sd=true",1))</f>
        <v/>
      </c>
      <c r="D255" s="3" t="s">
        <v>448</v>
      </c>
      <c r="E255" s="1" t="str">
        <f>HYPERLINK("https://docs.google.com/document/d/1zQtcNu8yTQWPKtd94kxWadHDsHXJydyP/edit?usp=sharing&amp;ouid=115602453726005426174&amp;rtpof=true&amp;sd=true","Video photo booth rental Silverado.docx")</f>
        <v>Video photo booth rental Silverado.docx</v>
      </c>
    </row>
    <row r="256" ht="112.5" customHeight="1">
      <c r="A256" s="2" t="s">
        <v>418</v>
      </c>
      <c r="B256" s="2" t="s">
        <v>449</v>
      </c>
      <c r="C256" s="1" t="str">
        <f>HYPERLINK("https://docs.google.com/document/d/11lsZaOP_noUo1H2XEzYQdWBIqCja9_qr/edit?usp=sharing&amp;ouid=115602453726005426174&amp;rtpof=true&amp;sd=true", IMAGE("https://api.qrserver.com/v1/create-qr-code/?size=150x150&amp;data=https://docs.google.com/document/d/11lsZaOP_noUo1H2XEzYQdWBIqCja9_qr/edit?usp=sharing&amp;ouid=115602453726005426174&amp;rtpof=true&amp;sd=true",1))</f>
        <v/>
      </c>
      <c r="D256" s="3" t="s">
        <v>450</v>
      </c>
      <c r="E256" s="1" t="str">
        <f>HYPERLINK("https://docs.google.com/document/d/11lsZaOP_noUo1H2XEzYQdWBIqCja9_qr/edit?usp=sharing&amp;ouid=115602453726005426174&amp;rtpof=true&amp;sd=true","Video photo booth rental Irvine    .docx")</f>
        <v>Video photo booth rental Irvine    .docx</v>
      </c>
    </row>
    <row r="257" ht="112.5" customHeight="1">
      <c r="A257" s="2" t="s">
        <v>418</v>
      </c>
      <c r="B257" s="2" t="s">
        <v>451</v>
      </c>
      <c r="C257" s="1" t="str">
        <f>HYPERLINK("https://docs.google.com/document/d/1uY8w7Vtx8UfXzv4HYvRB3k7u0REDWBXI/edit?usp=sharing&amp;ouid=115602453726005426174&amp;rtpof=true&amp;sd=true", IMAGE("https://api.qrserver.com/v1/create-qr-code/?size=150x150&amp;data=https://docs.google.com/document/d/1uY8w7Vtx8UfXzv4HYvRB3k7u0REDWBXI/edit?usp=sharing&amp;ouid=115602453726005426174&amp;rtpof=true&amp;sd=true",1))</f>
        <v/>
      </c>
      <c r="D257" s="3" t="s">
        <v>452</v>
      </c>
      <c r="E257" s="1" t="str">
        <f>HYPERLINK("https://docs.google.com/document/d/1uY8w7Vtx8UfXzv4HYvRB3k7u0REDWBXI/edit?usp=sharing&amp;ouid=115602453726005426174&amp;rtpof=true&amp;sd=true","Video photo booth rental Stanton.docx")</f>
        <v>Video photo booth rental Stanton.docx</v>
      </c>
    </row>
    <row r="258" ht="112.5" customHeight="1">
      <c r="A258" s="2" t="s">
        <v>418</v>
      </c>
      <c r="B258" s="2" t="s">
        <v>453</v>
      </c>
      <c r="C258" s="1" t="str">
        <f>HYPERLINK("https://docs.google.com/document/d/1v1zppw_Xpnc-E242CSVAx0u3Z9VHsCjn/edit?usp=sharing&amp;ouid=115602453726005426174&amp;rtpof=true&amp;sd=true", IMAGE("https://api.qrserver.com/v1/create-qr-code/?size=150x150&amp;data=https://docs.google.com/document/d/1v1zppw_Xpnc-E242CSVAx0u3Z9VHsCjn/edit?usp=sharing&amp;ouid=115602453726005426174&amp;rtpof=true&amp;sd=true",1))</f>
        <v/>
      </c>
      <c r="D258" s="3" t="s">
        <v>454</v>
      </c>
      <c r="E258" s="1" t="str">
        <f>HYPERLINK("https://docs.google.com/document/d/1v1zppw_Xpnc-E242CSVAx0u3Z9VHsCjn/edit?usp=sharing&amp;ouid=115602453726005426174&amp;rtpof=true&amp;sd=true","Video photo booth rental Ladera Ranch    .docx")</f>
        <v>Video photo booth rental Ladera Ranch    .docx</v>
      </c>
    </row>
    <row r="259" ht="112.5" customHeight="1">
      <c r="A259" s="2" t="s">
        <v>418</v>
      </c>
      <c r="B259" s="2" t="s">
        <v>455</v>
      </c>
      <c r="C259" s="1" t="str">
        <f>HYPERLINK("https://docs.google.com/document/d/1UaPIOdhl4s4Ma1YeUu1aUegFis6lt9a4/edit?usp=sharing&amp;ouid=115602453726005426174&amp;rtpof=true&amp;sd=true", IMAGE("https://api.qrserver.com/v1/create-qr-code/?size=150x150&amp;data=https://docs.google.com/document/d/1UaPIOdhl4s4Ma1YeUu1aUegFis6lt9a4/edit?usp=sharing&amp;ouid=115602453726005426174&amp;rtpof=true&amp;sd=true",1))</f>
        <v/>
      </c>
      <c r="D259" s="3" t="s">
        <v>456</v>
      </c>
      <c r="E259" s="1" t="str">
        <f>HYPERLINK("https://docs.google.com/document/d/1UaPIOdhl4s4Ma1YeUu1aUegFis6lt9a4/edit?usp=sharing&amp;ouid=115602453726005426174&amp;rtpof=true&amp;sd=true","Video photo booth rental Talega.docx")</f>
        <v>Video photo booth rental Talega.docx</v>
      </c>
    </row>
    <row r="260" ht="112.5" customHeight="1">
      <c r="A260" s="2" t="s">
        <v>418</v>
      </c>
      <c r="B260" s="2" t="s">
        <v>457</v>
      </c>
      <c r="C260" s="1" t="str">
        <f>HYPERLINK("https://docs.google.com/document/d/1KMSaEGJ40e-tMpyorOtTy7a5_5N-b13v/edit?usp=sharing&amp;ouid=115602453726005426174&amp;rtpof=true&amp;sd=true", IMAGE("https://api.qrserver.com/v1/create-qr-code/?size=150x150&amp;data=https://docs.google.com/document/d/1KMSaEGJ40e-tMpyorOtTy7a5_5N-b13v/edit?usp=sharing&amp;ouid=115602453726005426174&amp;rtpof=true&amp;sd=true",1))</f>
        <v/>
      </c>
      <c r="D260" s="3" t="s">
        <v>458</v>
      </c>
      <c r="E260" s="1" t="str">
        <f>HYPERLINK("https://docs.google.com/document/d/1KMSaEGJ40e-tMpyorOtTy7a5_5N-b13v/edit?usp=sharing&amp;ouid=115602453726005426174&amp;rtpof=true&amp;sd=true","Video photo booth rental Laguna Beach    .docx")</f>
        <v>Video photo booth rental Laguna Beach    .docx</v>
      </c>
    </row>
    <row r="261" ht="112.5" customHeight="1">
      <c r="A261" s="2" t="s">
        <v>418</v>
      </c>
      <c r="B261" s="2" t="s">
        <v>459</v>
      </c>
      <c r="C261" s="1" t="str">
        <f>HYPERLINK("https://docs.google.com/document/d/1pqz81r6nXhlnybcI22XrwlZbezXNQOLT/edit?usp=sharing&amp;ouid=115602453726005426174&amp;rtpof=true&amp;sd=true", IMAGE("https://api.qrserver.com/v1/create-qr-code/?size=150x150&amp;data=https://docs.google.com/document/d/1pqz81r6nXhlnybcI22XrwlZbezXNQOLT/edit?usp=sharing&amp;ouid=115602453726005426174&amp;rtpof=true&amp;sd=true",1))</f>
        <v/>
      </c>
      <c r="D261" s="3" t="s">
        <v>460</v>
      </c>
      <c r="E261" s="1" t="str">
        <f>HYPERLINK("https://docs.google.com/document/d/1pqz81r6nXhlnybcI22XrwlZbezXNQOLT/edit?usp=sharing&amp;ouid=115602453726005426174&amp;rtpof=true&amp;sd=true","Video photo booth rental Trabuco Canyon.docx")</f>
        <v>Video photo booth rental Trabuco Canyon.docx</v>
      </c>
    </row>
    <row r="262" ht="112.5" customHeight="1">
      <c r="A262" s="2" t="s">
        <v>461</v>
      </c>
      <c r="B262" s="2" t="s">
        <v>462</v>
      </c>
      <c r="C262" s="1" t="str">
        <f>HYPERLINK("https://drive.google.com/file/d/18JZFz4_RMWuRnzrwhjAxarag2fWFDKT8/view?usp=sharing", IMAGE("https://api.qrserver.com/v1/create-qr-code/?size=150x150&amp;data=https://drive.google.com/file/d/18JZFz4_RMWuRnzrwhjAxarag2fWFDKT8/view?usp=sharing",1))</f>
        <v/>
      </c>
      <c r="D262" s="3" t="s">
        <v>463</v>
      </c>
      <c r="E262" s="1" t="str">
        <f>HYPERLINK("https://drive.google.com/file/d/18JZFz4_RMWuRnzrwhjAxarag2fWFDKT8/view?usp=sharing","Video photo booth rental Yorba Linda.odt")</f>
        <v>Video photo booth rental Yorba Linda.odt</v>
      </c>
    </row>
    <row r="263" ht="112.5" customHeight="1">
      <c r="A263" s="2" t="s">
        <v>464</v>
      </c>
      <c r="B263" s="2" t="s">
        <v>465</v>
      </c>
      <c r="C263" s="1" t="str">
        <f>HYPERLINK("https://drive.google.com/file/d/1l79JTSFFUvxopwLDWVCq_oEnkCjd_qMX/view?usp=sharing", IMAGE("https://api.qrserver.com/v1/create-qr-code/?size=150x150&amp;data=https://drive.google.com/file/d/1l79JTSFFUvxopwLDWVCq_oEnkCjd_qMX/view?usp=sharing",1))</f>
        <v/>
      </c>
      <c r="D263" s="3" t="s">
        <v>466</v>
      </c>
      <c r="E263" s="1" t="str">
        <f>HYPERLINK("https://drive.google.com/file/d/1l79JTSFFUvxopwLDWVCq_oEnkCjd_qMX/view?usp=sharing","Video photo booth rental Yorba Linda.zip")</f>
        <v>Video photo booth rental Yorba Linda.zip</v>
      </c>
    </row>
    <row r="264" ht="112.5" customHeight="1">
      <c r="A264" s="2" t="s">
        <v>467</v>
      </c>
      <c r="B264" s="2" t="s">
        <v>468</v>
      </c>
      <c r="C264" s="1" t="str">
        <f>HYPERLINK("https://drive.google.com/file/d/1TlGqfPRzK3gF-4e7axGjwnJpq4TK8QOx/view?usp=sharing", IMAGE("https://api.qrserver.com/v1/create-qr-code/?size=150x150&amp;data=https://drive.google.com/file/d/1TlGqfPRzK3gF-4e7axGjwnJpq4TK8QOx/view?usp=sharing",1))</f>
        <v/>
      </c>
      <c r="D264" s="3" t="s">
        <v>469</v>
      </c>
      <c r="E264" s="1" t="str">
        <f>HYPERLINK("https://drive.google.com/file/d/1TlGqfPRzK3gF-4e7axGjwnJpq4TK8QOx/view?usp=sharing","Video photo booth rental Yorba Linda.epub")</f>
        <v>Video photo booth rental Yorba Linda.epub</v>
      </c>
    </row>
    <row r="265" ht="112.5" customHeight="1">
      <c r="A265" s="2" t="s">
        <v>461</v>
      </c>
      <c r="B265" s="2" t="s">
        <v>470</v>
      </c>
      <c r="C265" s="1" t="str">
        <f>HYPERLINK("https://drive.google.com/file/d/1YnLuOOV01DCqwJRb1ytGJpLFemTufoMz/view?usp=sharing", IMAGE("https://api.qrserver.com/v1/create-qr-code/?size=150x150&amp;data=https://drive.google.com/file/d/1YnLuOOV01DCqwJRb1ytGJpLFemTufoMz/view?usp=sharing",1))</f>
        <v/>
      </c>
      <c r="D265" s="3" t="s">
        <v>471</v>
      </c>
      <c r="E265" s="1" t="str">
        <f>HYPERLINK("https://drive.google.com/file/d/1YnLuOOV01DCqwJRb1ytGJpLFemTufoMz/view?usp=sharing","Video photo booth rental Dana Point.odt")</f>
        <v>Video photo booth rental Dana Point.odt</v>
      </c>
    </row>
    <row r="266" ht="112.5" customHeight="1">
      <c r="A266" s="2" t="s">
        <v>464</v>
      </c>
      <c r="B266" s="2" t="s">
        <v>472</v>
      </c>
      <c r="C266" s="1" t="str">
        <f>HYPERLINK("https://drive.google.com/file/d/18Yb1c5ZdF36Q_1jueg_d6UwcFJR6itAD/view?usp=sharing", IMAGE("https://api.qrserver.com/v1/create-qr-code/?size=150x150&amp;data=https://drive.google.com/file/d/18Yb1c5ZdF36Q_1jueg_d6UwcFJR6itAD/view?usp=sharing",1))</f>
        <v/>
      </c>
      <c r="D266" s="3" t="s">
        <v>473</v>
      </c>
      <c r="E266" s="1" t="str">
        <f>HYPERLINK("https://drive.google.com/file/d/18Yb1c5ZdF36Q_1jueg_d6UwcFJR6itAD/view?usp=sharing","Video photo booth rental Dana Point.zip")</f>
        <v>Video photo booth rental Dana Point.zip</v>
      </c>
    </row>
    <row r="267" ht="112.5" customHeight="1">
      <c r="A267" s="2" t="s">
        <v>467</v>
      </c>
      <c r="B267" s="2" t="s">
        <v>474</v>
      </c>
      <c r="C267" s="1" t="str">
        <f>HYPERLINK("https://drive.google.com/file/d/14s3M-Rgbc3jWtGdcI31hu32xOCVdweLX/view?usp=sharing", IMAGE("https://api.qrserver.com/v1/create-qr-code/?size=150x150&amp;data=https://drive.google.com/file/d/14s3M-Rgbc3jWtGdcI31hu32xOCVdweLX/view?usp=sharing",1))</f>
        <v/>
      </c>
      <c r="D267" s="3" t="s">
        <v>475</v>
      </c>
      <c r="E267" s="1" t="str">
        <f>HYPERLINK("https://drive.google.com/file/d/14s3M-Rgbc3jWtGdcI31hu32xOCVdweLX/view?usp=sharing","Video photo booth rental Dana Point.epub")</f>
        <v>Video photo booth rental Dana Point.epub</v>
      </c>
    </row>
    <row r="268" ht="112.5" customHeight="1">
      <c r="A268" s="2" t="s">
        <v>461</v>
      </c>
      <c r="B268" s="2" t="s">
        <v>476</v>
      </c>
      <c r="C268" s="1" t="str">
        <f>HYPERLINK("https://drive.google.com/file/d/1kTkHiucRiwgYVPOuFeUiqYLTv9fxn15h/view?usp=sharing", IMAGE("https://api.qrserver.com/v1/create-qr-code/?size=150x150&amp;data=https://drive.google.com/file/d/1kTkHiucRiwgYVPOuFeUiqYLTv9fxn15h/view?usp=sharing",1))</f>
        <v/>
      </c>
      <c r="D268" s="3" t="s">
        <v>477</v>
      </c>
      <c r="E268" s="1" t="str">
        <f>HYPERLINK("https://drive.google.com/file/d/1kTkHiucRiwgYVPOuFeUiqYLTv9fxn15h/view?usp=sharing","Video photo booth rental Portola Hills.odt")</f>
        <v>Video photo booth rental Portola Hills.odt</v>
      </c>
    </row>
    <row r="269" ht="112.5" customHeight="1">
      <c r="A269" s="2" t="s">
        <v>464</v>
      </c>
      <c r="B269" s="2" t="s">
        <v>478</v>
      </c>
      <c r="C269" s="1" t="str">
        <f>HYPERLINK("https://drive.google.com/file/d/1NoZ7XECgj3ebTI5WzbyiH8SwEjjF0Q_a/view?usp=sharing", IMAGE("https://api.qrserver.com/v1/create-qr-code/?size=150x150&amp;data=https://drive.google.com/file/d/1NoZ7XECgj3ebTI5WzbyiH8SwEjjF0Q_a/view?usp=sharing",1))</f>
        <v/>
      </c>
      <c r="D269" s="3" t="s">
        <v>479</v>
      </c>
      <c r="E269" s="1" t="str">
        <f>HYPERLINK("https://drive.google.com/file/d/1NoZ7XECgj3ebTI5WzbyiH8SwEjjF0Q_a/view?usp=sharing","Video photo booth rental Portola Hills.zip")</f>
        <v>Video photo booth rental Portola Hills.zip</v>
      </c>
    </row>
    <row r="270" ht="112.5" customHeight="1">
      <c r="A270" s="2" t="s">
        <v>467</v>
      </c>
      <c r="B270" s="2" t="s">
        <v>480</v>
      </c>
      <c r="C270" s="1" t="str">
        <f>HYPERLINK("https://drive.google.com/file/d/1FEFP09hS0fLYZjbJ1CMmKRTqaGzaDLGi/view?usp=sharing", IMAGE("https://api.qrserver.com/v1/create-qr-code/?size=150x150&amp;data=https://drive.google.com/file/d/1FEFP09hS0fLYZjbJ1CMmKRTqaGzaDLGi/view?usp=sharing",1))</f>
        <v/>
      </c>
      <c r="D270" s="3" t="s">
        <v>481</v>
      </c>
      <c r="E270" s="1" t="str">
        <f>HYPERLINK("https://drive.google.com/file/d/1FEFP09hS0fLYZjbJ1CMmKRTqaGzaDLGi/view?usp=sharing","Video photo booth rental Portola Hills.epub")</f>
        <v>Video photo booth rental Portola Hills.epub</v>
      </c>
    </row>
    <row r="271" ht="112.5" customHeight="1">
      <c r="A271" s="2" t="s">
        <v>461</v>
      </c>
      <c r="B271" s="2" t="s">
        <v>482</v>
      </c>
      <c r="C271" s="1" t="str">
        <f>HYPERLINK("https://drive.google.com/file/d/1GeSCb0aYrRaCvi_S0Wgjm7o6I_OGYxL8/view?usp=sharing", IMAGE("https://api.qrserver.com/v1/create-qr-code/?size=150x150&amp;data=https://drive.google.com/file/d/1GeSCb0aYrRaCvi_S0Wgjm7o6I_OGYxL8/view?usp=sharing",1))</f>
        <v/>
      </c>
      <c r="D271" s="3" t="s">
        <v>483</v>
      </c>
      <c r="E271" s="1" t="str">
        <f>HYPERLINK("https://drive.google.com/file/d/1GeSCb0aYrRaCvi_S0Wgjm7o6I_OGYxL8/view?usp=sharing","Video photo booth rental Dove Canyon    .odt")</f>
        <v>Video photo booth rental Dove Canyon    .odt</v>
      </c>
    </row>
    <row r="272" ht="112.5" customHeight="1">
      <c r="A272" s="2" t="s">
        <v>464</v>
      </c>
      <c r="B272" s="2" t="s">
        <v>484</v>
      </c>
      <c r="C272" s="1" t="str">
        <f>HYPERLINK("https://drive.google.com/file/d/1XT1W3Jz4n5k65SPOegxJjcrJRKzLzbtS/view?usp=sharing", IMAGE("https://api.qrserver.com/v1/create-qr-code/?size=150x150&amp;data=https://drive.google.com/file/d/1XT1W3Jz4n5k65SPOegxJjcrJRKzLzbtS/view?usp=sharing",1))</f>
        <v/>
      </c>
      <c r="D272" s="3" t="s">
        <v>485</v>
      </c>
      <c r="E272" s="1" t="str">
        <f>HYPERLINK("https://drive.google.com/file/d/1XT1W3Jz4n5k65SPOegxJjcrJRKzLzbtS/view?usp=sharing","Video photo booth rental Dove Canyon    .zip")</f>
        <v>Video photo booth rental Dove Canyon    .zip</v>
      </c>
    </row>
    <row r="273" ht="112.5" customHeight="1">
      <c r="A273" s="2" t="s">
        <v>467</v>
      </c>
      <c r="B273" s="2" t="s">
        <v>486</v>
      </c>
      <c r="C273" s="1" t="str">
        <f>HYPERLINK("https://drive.google.com/file/d/1EiyyELMjCzN806b6EP9Mrmuqym07XjIl/view?usp=sharing", IMAGE("https://api.qrserver.com/v1/create-qr-code/?size=150x150&amp;data=https://drive.google.com/file/d/1EiyyELMjCzN806b6EP9Mrmuqym07XjIl/view?usp=sharing",1))</f>
        <v/>
      </c>
      <c r="D273" s="3" t="s">
        <v>487</v>
      </c>
      <c r="E273" s="1" t="str">
        <f>HYPERLINK("https://drive.google.com/file/d/1EiyyELMjCzN806b6EP9Mrmuqym07XjIl/view?usp=sharing","Video photo booth rental Dove Canyon    .epub")</f>
        <v>Video photo booth rental Dove Canyon    .epub</v>
      </c>
    </row>
    <row r="274" ht="112.5" customHeight="1">
      <c r="A274" s="2" t="s">
        <v>461</v>
      </c>
      <c r="B274" s="2" t="s">
        <v>488</v>
      </c>
      <c r="C274" s="1" t="str">
        <f>HYPERLINK("https://drive.google.com/file/d/1fco0qskrSOlFG7mWnCS_ZtDRJqjgceb7/view?usp=sharing", IMAGE("https://api.qrserver.com/v1/create-qr-code/?size=150x150&amp;data=https://drive.google.com/file/d/1fco0qskrSOlFG7mWnCS_ZtDRJqjgceb7/view?usp=sharing",1))</f>
        <v/>
      </c>
      <c r="D274" s="3" t="s">
        <v>489</v>
      </c>
      <c r="E274" s="1" t="str">
        <f>HYPERLINK("https://drive.google.com/file/d/1fco0qskrSOlFG7mWnCS_ZtDRJqjgceb7/view?usp=sharing","Video photo booth rental Rancho Santa Margarita.odt")</f>
        <v>Video photo booth rental Rancho Santa Margarita.odt</v>
      </c>
    </row>
    <row r="275" ht="112.5" customHeight="1">
      <c r="A275" s="2" t="s">
        <v>464</v>
      </c>
      <c r="B275" s="2" t="s">
        <v>490</v>
      </c>
      <c r="C275" s="1" t="str">
        <f>HYPERLINK("https://drive.google.com/file/d/1Ii6ou1Hr25SVqzvuWM8oWCURcllvuDMS/view?usp=sharing", IMAGE("https://api.qrserver.com/v1/create-qr-code/?size=150x150&amp;data=https://drive.google.com/file/d/1Ii6ou1Hr25SVqzvuWM8oWCURcllvuDMS/view?usp=sharing",1))</f>
        <v/>
      </c>
      <c r="D275" s="3" t="s">
        <v>491</v>
      </c>
      <c r="E275" s="1" t="str">
        <f>HYPERLINK("https://drive.google.com/file/d/1Ii6ou1Hr25SVqzvuWM8oWCURcllvuDMS/view?usp=sharing","Video photo booth rental Rancho Santa Margarita.zip")</f>
        <v>Video photo booth rental Rancho Santa Margarita.zip</v>
      </c>
    </row>
    <row r="276" ht="112.5" customHeight="1">
      <c r="A276" s="2" t="s">
        <v>467</v>
      </c>
      <c r="B276" s="2" t="s">
        <v>492</v>
      </c>
      <c r="C276" s="1" t="str">
        <f>HYPERLINK("https://drive.google.com/file/d/1Ikqa7Ocdh2hF5toK1OCPU0YBA_YC2otc/view?usp=sharing", IMAGE("https://api.qrserver.com/v1/create-qr-code/?size=150x150&amp;data=https://drive.google.com/file/d/1Ikqa7Ocdh2hF5toK1OCPU0YBA_YC2otc/view?usp=sharing",1))</f>
        <v/>
      </c>
      <c r="D276" s="3" t="s">
        <v>493</v>
      </c>
      <c r="E276" s="1" t="str">
        <f>HYPERLINK("https://drive.google.com/file/d/1Ikqa7Ocdh2hF5toK1OCPU0YBA_YC2otc/view?usp=sharing","Video photo booth rental Rancho Santa Margarita.epub")</f>
        <v>Video photo booth rental Rancho Santa Margarita.epub</v>
      </c>
    </row>
    <row r="277" ht="112.5" customHeight="1">
      <c r="A277" s="2" t="s">
        <v>461</v>
      </c>
      <c r="B277" s="2" t="s">
        <v>494</v>
      </c>
      <c r="C277" s="1" t="str">
        <f>HYPERLINK("https://drive.google.com/file/d/1xpuz5JUqCH7dQS7EbQpCv8nZn-T5i0GP/view?usp=sharing", IMAGE("https://api.qrserver.com/v1/create-qr-code/?size=150x150&amp;data=https://drive.google.com/file/d/1xpuz5JUqCH7dQS7EbQpCv8nZn-T5i0GP/view?usp=sharing",1))</f>
        <v/>
      </c>
      <c r="D277" s="3" t="s">
        <v>495</v>
      </c>
      <c r="E277" s="1" t="str">
        <f>HYPERLINK("https://drive.google.com/file/d/1xpuz5JUqCH7dQS7EbQpCv8nZn-T5i0GP/view?usp=sharing","Video photo booth rental Foothill Ranch.odt")</f>
        <v>Video photo booth rental Foothill Ranch.odt</v>
      </c>
    </row>
    <row r="278" ht="112.5" customHeight="1">
      <c r="A278" s="2" t="s">
        <v>464</v>
      </c>
      <c r="B278" s="2" t="s">
        <v>496</v>
      </c>
      <c r="C278" s="1" t="str">
        <f>HYPERLINK("https://drive.google.com/file/d/1ezQy6RUyJe1SA2z0BVG9ul7vpocmHbvm/view?usp=sharing", IMAGE("https://api.qrserver.com/v1/create-qr-code/?size=150x150&amp;data=https://drive.google.com/file/d/1ezQy6RUyJe1SA2z0BVG9ul7vpocmHbvm/view?usp=sharing",1))</f>
        <v/>
      </c>
      <c r="D278" s="3" t="s">
        <v>497</v>
      </c>
      <c r="E278" s="1" t="str">
        <f>HYPERLINK("https://drive.google.com/file/d/1ezQy6RUyJe1SA2z0BVG9ul7vpocmHbvm/view?usp=sharing","Video photo booth rental Foothill Ranch.zip")</f>
        <v>Video photo booth rental Foothill Ranch.zip</v>
      </c>
    </row>
    <row r="279" ht="112.5" customHeight="1">
      <c r="A279" s="2" t="s">
        <v>467</v>
      </c>
      <c r="B279" s="2" t="s">
        <v>498</v>
      </c>
      <c r="C279" s="1" t="str">
        <f>HYPERLINK("https://drive.google.com/file/d/1ZJnl8Q6P7F2ictswg_mpqRKzY3rGKBrH/view?usp=sharing", IMAGE("https://api.qrserver.com/v1/create-qr-code/?size=150x150&amp;data=https://drive.google.com/file/d/1ZJnl8Q6P7F2ictswg_mpqRKzY3rGKBrH/view?usp=sharing",1))</f>
        <v/>
      </c>
      <c r="D279" s="3" t="s">
        <v>499</v>
      </c>
      <c r="E279" s="1" t="str">
        <f>HYPERLINK("https://drive.google.com/file/d/1ZJnl8Q6P7F2ictswg_mpqRKzY3rGKBrH/view?usp=sharing","Video photo booth rental Foothill Ranch.epub")</f>
        <v>Video photo booth rental Foothill Ranch.epub</v>
      </c>
    </row>
    <row r="280" ht="112.5" customHeight="1">
      <c r="A280" s="2" t="s">
        <v>461</v>
      </c>
      <c r="B280" s="2" t="s">
        <v>500</v>
      </c>
      <c r="C280" s="1" t="str">
        <f>HYPERLINK("https://drive.google.com/file/d/1PTevVpIhvQynihVglAuLB4Nelt5SUhGA/view?usp=sharing", IMAGE("https://api.qrserver.com/v1/create-qr-code/?size=150x150&amp;data=https://drive.google.com/file/d/1PTevVpIhvQynihVglAuLB4Nelt5SUhGA/view?usp=sharing",1))</f>
        <v/>
      </c>
      <c r="D280" s="3" t="s">
        <v>501</v>
      </c>
      <c r="E280" s="1" t="str">
        <f>HYPERLINK("https://drive.google.com/file/d/1PTevVpIhvQynihVglAuLB4Nelt5SUhGA/view?usp=sharing","Video photo booth rental San Clemente.odt")</f>
        <v>Video photo booth rental San Clemente.odt</v>
      </c>
    </row>
    <row r="281" ht="112.5" customHeight="1">
      <c r="A281" s="2" t="s">
        <v>464</v>
      </c>
      <c r="B281" s="2" t="s">
        <v>502</v>
      </c>
      <c r="C281" s="1" t="str">
        <f>HYPERLINK("https://drive.google.com/file/d/1uQHIsv8KUUjE9XAfp7BFKuQuk1ODytvr/view?usp=sharing", IMAGE("https://api.qrserver.com/v1/create-qr-code/?size=150x150&amp;data=https://drive.google.com/file/d/1uQHIsv8KUUjE9XAfp7BFKuQuk1ODytvr/view?usp=sharing",1))</f>
        <v/>
      </c>
      <c r="D281" s="3" t="s">
        <v>503</v>
      </c>
      <c r="E281" s="1" t="str">
        <f>HYPERLINK("https://drive.google.com/file/d/1uQHIsv8KUUjE9XAfp7BFKuQuk1ODytvr/view?usp=sharing","Video photo booth rental San Clemente.zip")</f>
        <v>Video photo booth rental San Clemente.zip</v>
      </c>
    </row>
    <row r="282" ht="112.5" customHeight="1">
      <c r="A282" s="2" t="s">
        <v>467</v>
      </c>
      <c r="B282" s="2" t="s">
        <v>504</v>
      </c>
      <c r="C282" s="1" t="str">
        <f>HYPERLINK("https://drive.google.com/file/d/1xI_tZlWGN5pW_sJ6YGALB7qbVk8_KYCY/view?usp=sharing", IMAGE("https://api.qrserver.com/v1/create-qr-code/?size=150x150&amp;data=https://drive.google.com/file/d/1xI_tZlWGN5pW_sJ6YGALB7qbVk8_KYCY/view?usp=sharing",1))</f>
        <v/>
      </c>
      <c r="D282" s="3" t="s">
        <v>505</v>
      </c>
      <c r="E282" s="1" t="str">
        <f>HYPERLINK("https://drive.google.com/file/d/1xI_tZlWGN5pW_sJ6YGALB7qbVk8_KYCY/view?usp=sharing","Video photo booth rental San Clemente.epub")</f>
        <v>Video photo booth rental San Clemente.epub</v>
      </c>
    </row>
    <row r="283" ht="112.5" customHeight="1">
      <c r="A283" s="2" t="s">
        <v>461</v>
      </c>
      <c r="B283" s="2" t="s">
        <v>506</v>
      </c>
      <c r="C283" s="1" t="str">
        <f>HYPERLINK("https://drive.google.com/file/d/16ey4J6XNR3BbkOIYtxrTyF8caaxkfprb/view?usp=sharing", IMAGE("https://api.qrserver.com/v1/create-qr-code/?size=150x150&amp;data=https://drive.google.com/file/d/16ey4J6XNR3BbkOIYtxrTyF8caaxkfprb/view?usp=sharing",1))</f>
        <v/>
      </c>
      <c r="D283" s="3" t="s">
        <v>507</v>
      </c>
      <c r="E283" s="1" t="str">
        <f>HYPERLINK("https://drive.google.com/file/d/16ey4J6XNR3BbkOIYtxrTyF8caaxkfprb/view?usp=sharing","Video photo booth rental Fountain Valley    .odt")</f>
        <v>Video photo booth rental Fountain Valley    .odt</v>
      </c>
    </row>
    <row r="284" ht="112.5" customHeight="1">
      <c r="A284" s="2" t="s">
        <v>464</v>
      </c>
      <c r="B284" s="2" t="s">
        <v>508</v>
      </c>
      <c r="C284" s="1" t="str">
        <f>HYPERLINK("https://drive.google.com/file/d/15BJQHcfinq6sFMOzEl35RtV_NExznjQ3/view?usp=sharing", IMAGE("https://api.qrserver.com/v1/create-qr-code/?size=150x150&amp;data=https://drive.google.com/file/d/15BJQHcfinq6sFMOzEl35RtV_NExznjQ3/view?usp=sharing",1))</f>
        <v/>
      </c>
      <c r="D284" s="3" t="s">
        <v>509</v>
      </c>
      <c r="E284" s="1" t="str">
        <f>HYPERLINK("https://drive.google.com/file/d/15BJQHcfinq6sFMOzEl35RtV_NExznjQ3/view?usp=sharing","Video photo booth rental Fountain Valley    .zip")</f>
        <v>Video photo booth rental Fountain Valley    .zip</v>
      </c>
    </row>
    <row r="285" ht="112.5" customHeight="1">
      <c r="A285" s="2" t="s">
        <v>467</v>
      </c>
      <c r="B285" s="2" t="s">
        <v>510</v>
      </c>
      <c r="C285" s="1" t="str">
        <f>HYPERLINK("https://drive.google.com/file/d/1p-sYAMopyBYtsIQTicCF_SFvDktnnu5y/view?usp=sharing", IMAGE("https://api.qrserver.com/v1/create-qr-code/?size=150x150&amp;data=https://drive.google.com/file/d/1p-sYAMopyBYtsIQTicCF_SFvDktnnu5y/view?usp=sharing",1))</f>
        <v/>
      </c>
      <c r="D285" s="3" t="s">
        <v>511</v>
      </c>
      <c r="E285" s="1" t="str">
        <f>HYPERLINK("https://drive.google.com/file/d/1p-sYAMopyBYtsIQTicCF_SFvDktnnu5y/view?usp=sharing","Video photo booth rental Fountain Valley    .epub")</f>
        <v>Video photo booth rental Fountain Valley    .epub</v>
      </c>
    </row>
    <row r="286" ht="112.5" customHeight="1">
      <c r="A286" s="2" t="s">
        <v>461</v>
      </c>
      <c r="B286" s="2" t="s">
        <v>512</v>
      </c>
      <c r="C286" s="1" t="str">
        <f>HYPERLINK("https://drive.google.com/file/d/1PenD9i9zlGQly-YuZfRVaBDF1b4LlfTD/view?usp=sharing", IMAGE("https://api.qrserver.com/v1/create-qr-code/?size=150x150&amp;data=https://drive.google.com/file/d/1PenD9i9zlGQly-YuZfRVaBDF1b4LlfTD/view?usp=sharing",1))</f>
        <v/>
      </c>
      <c r="D286" s="3" t="s">
        <v>513</v>
      </c>
      <c r="E286" s="1" t="str">
        <f>HYPERLINK("https://drive.google.com/file/d/1PenD9i9zlGQly-YuZfRVaBDF1b4LlfTD/view?usp=sharing","Video photo booth rental San Juan Capistrano.odt")</f>
        <v>Video photo booth rental San Juan Capistrano.odt</v>
      </c>
    </row>
    <row r="287" ht="112.5" customHeight="1">
      <c r="A287" s="2" t="s">
        <v>464</v>
      </c>
      <c r="B287" s="2" t="s">
        <v>514</v>
      </c>
      <c r="C287" s="1" t="str">
        <f>HYPERLINK("https://drive.google.com/file/d/1HiMP-yEoC8FYFR9L0pBgGF6xEOYgLMIM/view?usp=sharing", IMAGE("https://api.qrserver.com/v1/create-qr-code/?size=150x150&amp;data=https://drive.google.com/file/d/1HiMP-yEoC8FYFR9L0pBgGF6xEOYgLMIM/view?usp=sharing",1))</f>
        <v/>
      </c>
      <c r="D287" s="3" t="s">
        <v>515</v>
      </c>
      <c r="E287" s="1" t="str">
        <f>HYPERLINK("https://drive.google.com/file/d/1HiMP-yEoC8FYFR9L0pBgGF6xEOYgLMIM/view?usp=sharing","Video photo booth rental San Juan Capistrano.zip")</f>
        <v>Video photo booth rental San Juan Capistrano.zip</v>
      </c>
    </row>
    <row r="288" ht="112.5" customHeight="1">
      <c r="A288" s="2" t="s">
        <v>467</v>
      </c>
      <c r="B288" s="2" t="s">
        <v>516</v>
      </c>
      <c r="C288" s="1" t="str">
        <f>HYPERLINK("https://drive.google.com/file/d/1kbLbpvAsTt2pBRDLz3VphuGlk4tfGyBo/view?usp=sharing", IMAGE("https://api.qrserver.com/v1/create-qr-code/?size=150x150&amp;data=https://drive.google.com/file/d/1kbLbpvAsTt2pBRDLz3VphuGlk4tfGyBo/view?usp=sharing",1))</f>
        <v/>
      </c>
      <c r="D288" s="3" t="s">
        <v>517</v>
      </c>
      <c r="E288" s="1" t="str">
        <f>HYPERLINK("https://drive.google.com/file/d/1kbLbpvAsTt2pBRDLz3VphuGlk4tfGyBo/view?usp=sharing","Video photo booth rental San Juan Capistrano.epub")</f>
        <v>Video photo booth rental San Juan Capistrano.epub</v>
      </c>
    </row>
    <row r="289" ht="112.5" customHeight="1">
      <c r="A289" s="2" t="s">
        <v>461</v>
      </c>
      <c r="B289" s="2" t="s">
        <v>518</v>
      </c>
      <c r="C289" s="1" t="str">
        <f>HYPERLINK("https://drive.google.com/file/d/1um0wToM6LopeLzbjr_hh2YRwE8PXym1L/view?usp=sharing", IMAGE("https://api.qrserver.com/v1/create-qr-code/?size=150x150&amp;data=https://drive.google.com/file/d/1um0wToM6LopeLzbjr_hh2YRwE8PXym1L/view?usp=sharing",1))</f>
        <v/>
      </c>
      <c r="D289" s="3" t="s">
        <v>519</v>
      </c>
      <c r="E289" s="1" t="str">
        <f>HYPERLINK("https://drive.google.com/file/d/1um0wToM6LopeLzbjr_hh2YRwE8PXym1L/view?usp=sharing","Video photo booth rental Fullerton    .odt")</f>
        <v>Video photo booth rental Fullerton    .odt</v>
      </c>
    </row>
    <row r="290" ht="112.5" customHeight="1">
      <c r="A290" s="2" t="s">
        <v>464</v>
      </c>
      <c r="B290" s="2" t="s">
        <v>520</v>
      </c>
      <c r="C290" s="1" t="str">
        <f>HYPERLINK("https://drive.google.com/file/d/1cXUIhCb-7IMXNGVIxKi0VIH5JwP0TSkd/view?usp=sharing", IMAGE("https://api.qrserver.com/v1/create-qr-code/?size=150x150&amp;data=https://drive.google.com/file/d/1cXUIhCb-7IMXNGVIxKi0VIH5JwP0TSkd/view?usp=sharing",1))</f>
        <v/>
      </c>
      <c r="D290" s="3" t="s">
        <v>521</v>
      </c>
      <c r="E290" s="1" t="str">
        <f>HYPERLINK("https://drive.google.com/file/d/1cXUIhCb-7IMXNGVIxKi0VIH5JwP0TSkd/view?usp=sharing","Video photo booth rental Fullerton    .zip")</f>
        <v>Video photo booth rental Fullerton    .zip</v>
      </c>
    </row>
    <row r="291" ht="112.5" customHeight="1">
      <c r="A291" s="2" t="s">
        <v>467</v>
      </c>
      <c r="B291" s="2" t="s">
        <v>522</v>
      </c>
      <c r="C291" s="1" t="str">
        <f>HYPERLINK("https://drive.google.com/file/d/1YgRxAm3AffVmEGPtn7HIVH_lB-PSEv4z/view?usp=sharing", IMAGE("https://api.qrserver.com/v1/create-qr-code/?size=150x150&amp;data=https://drive.google.com/file/d/1YgRxAm3AffVmEGPtn7HIVH_lB-PSEv4z/view?usp=sharing",1))</f>
        <v/>
      </c>
      <c r="D291" s="3" t="s">
        <v>523</v>
      </c>
      <c r="E291" s="1" t="str">
        <f>HYPERLINK("https://drive.google.com/file/d/1YgRxAm3AffVmEGPtn7HIVH_lB-PSEv4z/view?usp=sharing","Video photo booth rental Fullerton    .epub")</f>
        <v>Video photo booth rental Fullerton    .epub</v>
      </c>
    </row>
    <row r="292" ht="112.5" customHeight="1">
      <c r="A292" s="2" t="s">
        <v>461</v>
      </c>
      <c r="B292" s="2" t="s">
        <v>524</v>
      </c>
      <c r="C292" s="1" t="str">
        <f>HYPERLINK("https://drive.google.com/file/d/1oRgwjECKjY98WYaG7bRcTWtvadTRovZo/view?usp=sharing", IMAGE("https://api.qrserver.com/v1/create-qr-code/?size=150x150&amp;data=https://drive.google.com/file/d/1oRgwjECKjY98WYaG7bRcTWtvadTRovZo/view?usp=sharing",1))</f>
        <v/>
      </c>
      <c r="D292" s="3" t="s">
        <v>525</v>
      </c>
      <c r="E292" s="1" t="str">
        <f>HYPERLINK("https://drive.google.com/file/d/1oRgwjECKjY98WYaG7bRcTWtvadTRovZo/view?usp=sharing","Video photo booth rental Santa Ana.odt")</f>
        <v>Video photo booth rental Santa Ana.odt</v>
      </c>
    </row>
    <row r="293" ht="112.5" customHeight="1">
      <c r="A293" s="2" t="s">
        <v>464</v>
      </c>
      <c r="B293" s="2" t="s">
        <v>526</v>
      </c>
      <c r="C293" s="1" t="str">
        <f>HYPERLINK("https://drive.google.com/file/d/1p3r0kIU_EM5hOv2vkMfJhrxXE1PNDtWF/view?usp=sharing", IMAGE("https://api.qrserver.com/v1/create-qr-code/?size=150x150&amp;data=https://drive.google.com/file/d/1p3r0kIU_EM5hOv2vkMfJhrxXE1PNDtWF/view?usp=sharing",1))</f>
        <v/>
      </c>
      <c r="D293" s="3" t="s">
        <v>527</v>
      </c>
      <c r="E293" s="1" t="str">
        <f>HYPERLINK("https://drive.google.com/file/d/1p3r0kIU_EM5hOv2vkMfJhrxXE1PNDtWF/view?usp=sharing","Video photo booth rental Santa Ana.zip")</f>
        <v>Video photo booth rental Santa Ana.zip</v>
      </c>
    </row>
    <row r="294" ht="112.5" customHeight="1">
      <c r="A294" s="2" t="s">
        <v>467</v>
      </c>
      <c r="B294" s="2" t="s">
        <v>528</v>
      </c>
      <c r="C294" s="1" t="str">
        <f>HYPERLINK("https://drive.google.com/file/d/1EV-CRe33lsrx4hCKRQbLmiyCJ6bvI0r1/view?usp=sharing", IMAGE("https://api.qrserver.com/v1/create-qr-code/?size=150x150&amp;data=https://drive.google.com/file/d/1EV-CRe33lsrx4hCKRQbLmiyCJ6bvI0r1/view?usp=sharing",1))</f>
        <v/>
      </c>
      <c r="D294" s="3" t="s">
        <v>529</v>
      </c>
      <c r="E294" s="1" t="str">
        <f>HYPERLINK("https://drive.google.com/file/d/1EV-CRe33lsrx4hCKRQbLmiyCJ6bvI0r1/view?usp=sharing","Video photo booth rental Santa Ana.epub")</f>
        <v>Video photo booth rental Santa Ana.epub</v>
      </c>
    </row>
    <row r="295" ht="112.5" customHeight="1">
      <c r="A295" s="2" t="s">
        <v>461</v>
      </c>
      <c r="B295" s="2" t="s">
        <v>530</v>
      </c>
      <c r="C295" s="1" t="str">
        <f>HYPERLINK("https://drive.google.com/file/d/1-uOlfzymo7D90HUvKa3ENK5j5INEIVvq/view?usp=sharing", IMAGE("https://api.qrserver.com/v1/create-qr-code/?size=150x150&amp;data=https://drive.google.com/file/d/1-uOlfzymo7D90HUvKa3ENK5j5INEIVvq/view?usp=sharing",1))</f>
        <v/>
      </c>
      <c r="D295" s="3" t="s">
        <v>531</v>
      </c>
      <c r="E295" s="1" t="str">
        <f>HYPERLINK("https://drive.google.com/file/d/1-uOlfzymo7D90HUvKa3ENK5j5INEIVvq/view?usp=sharing","Video photo booth rental Garden Grove.odt")</f>
        <v>Video photo booth rental Garden Grove.odt</v>
      </c>
    </row>
    <row r="296" ht="112.5" customHeight="1">
      <c r="A296" s="2" t="s">
        <v>464</v>
      </c>
      <c r="B296" s="2" t="s">
        <v>532</v>
      </c>
      <c r="C296" s="1" t="str">
        <f>HYPERLINK("https://drive.google.com/file/d/1f2s5gPM2L27Swaq4o1Tji5UhE6dGdBd6/view?usp=sharing", IMAGE("https://api.qrserver.com/v1/create-qr-code/?size=150x150&amp;data=https://drive.google.com/file/d/1f2s5gPM2L27Swaq4o1Tji5UhE6dGdBd6/view?usp=sharing",1))</f>
        <v/>
      </c>
      <c r="D296" s="3" t="s">
        <v>533</v>
      </c>
      <c r="E296" s="1" t="str">
        <f>HYPERLINK("https://drive.google.com/file/d/1f2s5gPM2L27Swaq4o1Tji5UhE6dGdBd6/view?usp=sharing","Video photo booth rental Garden Grove.zip")</f>
        <v>Video photo booth rental Garden Grove.zip</v>
      </c>
    </row>
    <row r="297" ht="112.5" customHeight="1">
      <c r="A297" s="2" t="s">
        <v>467</v>
      </c>
      <c r="B297" s="2" t="s">
        <v>534</v>
      </c>
      <c r="C297" s="1" t="str">
        <f>HYPERLINK("https://drive.google.com/file/d/1wkBA2A0RqZ3r-nX_zegi4edXvVxclNxb/view?usp=sharing", IMAGE("https://api.qrserver.com/v1/create-qr-code/?size=150x150&amp;data=https://drive.google.com/file/d/1wkBA2A0RqZ3r-nX_zegi4edXvVxclNxb/view?usp=sharing",1))</f>
        <v/>
      </c>
      <c r="D297" s="3" t="s">
        <v>535</v>
      </c>
      <c r="E297" s="1" t="str">
        <f>HYPERLINK("https://drive.google.com/file/d/1wkBA2A0RqZ3r-nX_zegi4edXvVxclNxb/view?usp=sharing","Video photo booth rental Garden Grove.epub")</f>
        <v>Video photo booth rental Garden Grove.epub</v>
      </c>
    </row>
    <row r="298" ht="112.5" customHeight="1">
      <c r="A298" s="2" t="s">
        <v>461</v>
      </c>
      <c r="B298" s="2" t="s">
        <v>536</v>
      </c>
      <c r="C298" s="1" t="str">
        <f>HYPERLINK("https://drive.google.com/file/d/1B4-uqadmlATrqxv2CGDIkcJz8kV6O5a3/view?usp=sharing", IMAGE("https://api.qrserver.com/v1/create-qr-code/?size=150x150&amp;data=https://drive.google.com/file/d/1B4-uqadmlATrqxv2CGDIkcJz8kV6O5a3/view?usp=sharing",1))</f>
        <v/>
      </c>
      <c r="D298" s="3" t="s">
        <v>537</v>
      </c>
      <c r="E298" s="1" t="str">
        <f>HYPERLINK("https://drive.google.com/file/d/1B4-uqadmlATrqxv2CGDIkcJz8kV6O5a3/view?usp=sharing","Video photo booth rental Seal Beach.odt")</f>
        <v>Video photo booth rental Seal Beach.odt</v>
      </c>
    </row>
    <row r="299" ht="112.5" customHeight="1">
      <c r="A299" s="2" t="s">
        <v>464</v>
      </c>
      <c r="B299" s="2" t="s">
        <v>538</v>
      </c>
      <c r="C299" s="1" t="str">
        <f>HYPERLINK("https://drive.google.com/file/d/15i-S62Fh1U0uykqLWcc9Pz3KO1aKBq3q/view?usp=sharing", IMAGE("https://api.qrserver.com/v1/create-qr-code/?size=150x150&amp;data=https://drive.google.com/file/d/15i-S62Fh1U0uykqLWcc9Pz3KO1aKBq3q/view?usp=sharing",1))</f>
        <v/>
      </c>
      <c r="D299" s="3" t="s">
        <v>539</v>
      </c>
      <c r="E299" s="1" t="str">
        <f>HYPERLINK("https://drive.google.com/file/d/15i-S62Fh1U0uykqLWcc9Pz3KO1aKBq3q/view?usp=sharing","Video photo booth rental Seal Beach.zip")</f>
        <v>Video photo booth rental Seal Beach.zip</v>
      </c>
    </row>
    <row r="300" ht="112.5" customHeight="1">
      <c r="A300" s="2" t="s">
        <v>467</v>
      </c>
      <c r="B300" s="2" t="s">
        <v>540</v>
      </c>
      <c r="C300" s="1" t="str">
        <f>HYPERLINK("https://drive.google.com/file/d/1BpIae6J-bBLxy4-eLXDo31fpwXuELbD7/view?usp=sharing", IMAGE("https://api.qrserver.com/v1/create-qr-code/?size=150x150&amp;data=https://drive.google.com/file/d/1BpIae6J-bBLxy4-eLXDo31fpwXuELbD7/view?usp=sharing",1))</f>
        <v/>
      </c>
      <c r="D300" s="3" t="s">
        <v>541</v>
      </c>
      <c r="E300" s="1" t="str">
        <f>HYPERLINK("https://drive.google.com/file/d/1BpIae6J-bBLxy4-eLXDo31fpwXuELbD7/view?usp=sharing","Video photo booth rental Seal Beach.epub")</f>
        <v>Video photo booth rental Seal Beach.epub</v>
      </c>
    </row>
    <row r="301" ht="112.5" customHeight="1">
      <c r="A301" s="2" t="s">
        <v>461</v>
      </c>
      <c r="B301" s="2" t="s">
        <v>542</v>
      </c>
      <c r="C301" s="1" t="str">
        <f>HYPERLINK("https://drive.google.com/file/d/1EllA6tMi7HXadsi-SZGtcfAPy3Bm0KNQ/view?usp=sharing", IMAGE("https://api.qrserver.com/v1/create-qr-code/?size=150x150&amp;data=https://drive.google.com/file/d/1EllA6tMi7HXadsi-SZGtcfAPy3Bm0KNQ/view?usp=sharing",1))</f>
        <v/>
      </c>
      <c r="D301" s="3" t="s">
        <v>543</v>
      </c>
      <c r="E301" s="1" t="str">
        <f>HYPERLINK("https://drive.google.com/file/d/1EllA6tMi7HXadsi-SZGtcfAPy3Bm0KNQ/view?usp=sharing","Video photo booth rental Huntington Beach    .odt")</f>
        <v>Video photo booth rental Huntington Beach    .odt</v>
      </c>
    </row>
    <row r="302" ht="112.5" customHeight="1">
      <c r="A302" s="2" t="s">
        <v>464</v>
      </c>
      <c r="B302" s="2" t="s">
        <v>544</v>
      </c>
      <c r="C302" s="1" t="str">
        <f>HYPERLINK("https://drive.google.com/file/d/1GuVOIzCfC0UIK2woUeGdcLSjwaNor8uA/view?usp=sharing", IMAGE("https://api.qrserver.com/v1/create-qr-code/?size=150x150&amp;data=https://drive.google.com/file/d/1GuVOIzCfC0UIK2woUeGdcLSjwaNor8uA/view?usp=sharing",1))</f>
        <v/>
      </c>
      <c r="D302" s="3" t="s">
        <v>545</v>
      </c>
      <c r="E302" s="1" t="str">
        <f>HYPERLINK("https://drive.google.com/file/d/1GuVOIzCfC0UIK2woUeGdcLSjwaNor8uA/view?usp=sharing","Video photo booth rental Huntington Beach    .zip")</f>
        <v>Video photo booth rental Huntington Beach    .zip</v>
      </c>
    </row>
    <row r="303" ht="112.5" customHeight="1">
      <c r="A303" s="2" t="s">
        <v>467</v>
      </c>
      <c r="B303" s="2" t="s">
        <v>546</v>
      </c>
      <c r="C303" s="1" t="str">
        <f>HYPERLINK("https://drive.google.com/file/d/1PDMBsg68dQ4JJD2EiB5W1XnIO9MePVCA/view?usp=sharing", IMAGE("https://api.qrserver.com/v1/create-qr-code/?size=150x150&amp;data=https://drive.google.com/file/d/1PDMBsg68dQ4JJD2EiB5W1XnIO9MePVCA/view?usp=sharing",1))</f>
        <v/>
      </c>
      <c r="D303" s="3" t="s">
        <v>547</v>
      </c>
      <c r="E303" s="1" t="str">
        <f>HYPERLINK("https://drive.google.com/file/d/1PDMBsg68dQ4JJD2EiB5W1XnIO9MePVCA/view?usp=sharing","Video photo booth rental Huntington Beach    .epub")</f>
        <v>Video photo booth rental Huntington Beach    .epub</v>
      </c>
    </row>
    <row r="304" ht="112.5" customHeight="1">
      <c r="A304" s="2" t="s">
        <v>461</v>
      </c>
      <c r="B304" s="2" t="s">
        <v>548</v>
      </c>
      <c r="C304" s="1" t="str">
        <f>HYPERLINK("https://drive.google.com/file/d/1UwqbkxH2JVWEq4jUMU0CSO7Lm2uquB8e/view?usp=sharing", IMAGE("https://api.qrserver.com/v1/create-qr-code/?size=150x150&amp;data=https://drive.google.com/file/d/1UwqbkxH2JVWEq4jUMU0CSO7Lm2uquB8e/view?usp=sharing",1))</f>
        <v/>
      </c>
      <c r="D304" s="3" t="s">
        <v>549</v>
      </c>
      <c r="E304" s="1" t="str">
        <f>HYPERLINK("https://drive.google.com/file/d/1UwqbkxH2JVWEq4jUMU0CSO7Lm2uquB8e/view?usp=sharing","Video photo booth rental Silverado.odt")</f>
        <v>Video photo booth rental Silverado.odt</v>
      </c>
    </row>
    <row r="305" ht="112.5" customHeight="1">
      <c r="A305" s="2" t="s">
        <v>464</v>
      </c>
      <c r="B305" s="2" t="s">
        <v>550</v>
      </c>
      <c r="C305" s="1" t="str">
        <f>HYPERLINK("https://drive.google.com/file/d/1Dzz5BEEydc-7Rk-HEUs3ipzuqvXu3wXQ/view?usp=sharing", IMAGE("https://api.qrserver.com/v1/create-qr-code/?size=150x150&amp;data=https://drive.google.com/file/d/1Dzz5BEEydc-7Rk-HEUs3ipzuqvXu3wXQ/view?usp=sharing",1))</f>
        <v/>
      </c>
      <c r="D305" s="3" t="s">
        <v>551</v>
      </c>
      <c r="E305" s="1" t="str">
        <f>HYPERLINK("https://drive.google.com/file/d/1Dzz5BEEydc-7Rk-HEUs3ipzuqvXu3wXQ/view?usp=sharing","Video photo booth rental Silverado.zip")</f>
        <v>Video photo booth rental Silverado.zip</v>
      </c>
    </row>
    <row r="306" ht="112.5" customHeight="1">
      <c r="A306" s="2" t="s">
        <v>467</v>
      </c>
      <c r="B306" s="2" t="s">
        <v>552</v>
      </c>
      <c r="C306" s="1" t="str">
        <f>HYPERLINK("https://drive.google.com/file/d/1v5FDSeKoQCCaB_z0ufJkB366lBXIhPUE/view?usp=sharing", IMAGE("https://api.qrserver.com/v1/create-qr-code/?size=150x150&amp;data=https://drive.google.com/file/d/1v5FDSeKoQCCaB_z0ufJkB366lBXIhPUE/view?usp=sharing",1))</f>
        <v/>
      </c>
      <c r="D306" s="3" t="s">
        <v>553</v>
      </c>
      <c r="E306" s="1" t="str">
        <f>HYPERLINK("https://drive.google.com/file/d/1v5FDSeKoQCCaB_z0ufJkB366lBXIhPUE/view?usp=sharing","Video photo booth rental Silverado.epub")</f>
        <v>Video photo booth rental Silverado.epub</v>
      </c>
    </row>
    <row r="307" ht="112.5" customHeight="1">
      <c r="A307" s="2" t="s">
        <v>461</v>
      </c>
      <c r="B307" s="2" t="s">
        <v>554</v>
      </c>
      <c r="C307" s="1" t="str">
        <f>HYPERLINK("https://drive.google.com/file/d/1FSGar6L7pOuZ_9WCdKsUSFAHIorAKcDH/view?usp=sharing", IMAGE("https://api.qrserver.com/v1/create-qr-code/?size=150x150&amp;data=https://drive.google.com/file/d/1FSGar6L7pOuZ_9WCdKsUSFAHIorAKcDH/view?usp=sharing",1))</f>
        <v/>
      </c>
      <c r="D307" s="3" t="s">
        <v>555</v>
      </c>
      <c r="E307" s="1" t="str">
        <f>HYPERLINK("https://drive.google.com/file/d/1FSGar6L7pOuZ_9WCdKsUSFAHIorAKcDH/view?usp=sharing","Video photo booth rental Irvine    .odt")</f>
        <v>Video photo booth rental Irvine    .odt</v>
      </c>
    </row>
    <row r="308" ht="112.5" customHeight="1">
      <c r="A308" s="2" t="s">
        <v>464</v>
      </c>
      <c r="B308" s="2" t="s">
        <v>556</v>
      </c>
      <c r="C308" s="1" t="str">
        <f>HYPERLINK("https://drive.google.com/file/d/12_w_RoUmtJyXyLE4zJYglFMqQmzfwH89/view?usp=sharing", IMAGE("https://api.qrserver.com/v1/create-qr-code/?size=150x150&amp;data=https://drive.google.com/file/d/12_w_RoUmtJyXyLE4zJYglFMqQmzfwH89/view?usp=sharing",1))</f>
        <v/>
      </c>
      <c r="D308" s="3" t="s">
        <v>557</v>
      </c>
      <c r="E308" s="1" t="str">
        <f>HYPERLINK("https://drive.google.com/file/d/12_w_RoUmtJyXyLE4zJYglFMqQmzfwH89/view?usp=sharing","Video photo booth rental Irvine    .zip")</f>
        <v>Video photo booth rental Irvine    .zip</v>
      </c>
    </row>
    <row r="309" ht="112.5" customHeight="1">
      <c r="A309" s="2" t="s">
        <v>467</v>
      </c>
      <c r="B309" s="2" t="s">
        <v>558</v>
      </c>
      <c r="C309" s="1" t="str">
        <f>HYPERLINK("https://drive.google.com/file/d/1sUlBJN1uzjgNiqABYtOJy5IrJDQ0ktPq/view?usp=sharing", IMAGE("https://api.qrserver.com/v1/create-qr-code/?size=150x150&amp;data=https://drive.google.com/file/d/1sUlBJN1uzjgNiqABYtOJy5IrJDQ0ktPq/view?usp=sharing",1))</f>
        <v/>
      </c>
      <c r="D309" s="3" t="s">
        <v>559</v>
      </c>
      <c r="E309" s="1" t="str">
        <f>HYPERLINK("https://drive.google.com/file/d/1sUlBJN1uzjgNiqABYtOJy5IrJDQ0ktPq/view?usp=sharing","Video photo booth rental Irvine    .epub")</f>
        <v>Video photo booth rental Irvine    .epub</v>
      </c>
    </row>
    <row r="310" ht="112.5" customHeight="1">
      <c r="A310" s="2" t="s">
        <v>461</v>
      </c>
      <c r="B310" s="2" t="s">
        <v>560</v>
      </c>
      <c r="C310" s="1" t="str">
        <f>HYPERLINK("https://drive.google.com/file/d/1aYI487PcOa8Ct9dPL1Tyekbcys5qly6a/view?usp=sharing", IMAGE("https://api.qrserver.com/v1/create-qr-code/?size=150x150&amp;data=https://drive.google.com/file/d/1aYI487PcOa8Ct9dPL1Tyekbcys5qly6a/view?usp=sharing",1))</f>
        <v/>
      </c>
      <c r="D310" s="3" t="s">
        <v>561</v>
      </c>
      <c r="E310" s="1" t="str">
        <f>HYPERLINK("https://drive.google.com/file/d/1aYI487PcOa8Ct9dPL1Tyekbcys5qly6a/view?usp=sharing","Video photo booth rental Stanton.odt")</f>
        <v>Video photo booth rental Stanton.odt</v>
      </c>
    </row>
    <row r="311" ht="112.5" customHeight="1">
      <c r="A311" s="2" t="s">
        <v>464</v>
      </c>
      <c r="B311" s="2" t="s">
        <v>562</v>
      </c>
      <c r="C311" s="1" t="str">
        <f>HYPERLINK("https://drive.google.com/file/d/1fBBKkA2xIyRcgyvypbAVJ7AZh93lDohK/view?usp=sharing", IMAGE("https://api.qrserver.com/v1/create-qr-code/?size=150x150&amp;data=https://drive.google.com/file/d/1fBBKkA2xIyRcgyvypbAVJ7AZh93lDohK/view?usp=sharing",1))</f>
        <v/>
      </c>
      <c r="D311" s="3" t="s">
        <v>563</v>
      </c>
      <c r="E311" s="1" t="str">
        <f>HYPERLINK("https://drive.google.com/file/d/1fBBKkA2xIyRcgyvypbAVJ7AZh93lDohK/view?usp=sharing","Video photo booth rental Stanton.zip")</f>
        <v>Video photo booth rental Stanton.zip</v>
      </c>
    </row>
    <row r="312" ht="112.5" customHeight="1">
      <c r="A312" s="2" t="s">
        <v>467</v>
      </c>
      <c r="B312" s="2" t="s">
        <v>564</v>
      </c>
      <c r="C312" s="1" t="str">
        <f>HYPERLINK("https://drive.google.com/file/d/1UJpYmlVKr-l0ipvVDuzl1IWKWcah3-I1/view?usp=sharing", IMAGE("https://api.qrserver.com/v1/create-qr-code/?size=150x150&amp;data=https://drive.google.com/file/d/1UJpYmlVKr-l0ipvVDuzl1IWKWcah3-I1/view?usp=sharing",1))</f>
        <v/>
      </c>
      <c r="D312" s="3" t="s">
        <v>565</v>
      </c>
      <c r="E312" s="1" t="str">
        <f>HYPERLINK("https://drive.google.com/file/d/1UJpYmlVKr-l0ipvVDuzl1IWKWcah3-I1/view?usp=sharing","Video photo booth rental Stanton.epub")</f>
        <v>Video photo booth rental Stanton.epub</v>
      </c>
    </row>
    <row r="313" ht="112.5" customHeight="1">
      <c r="A313" s="2" t="s">
        <v>461</v>
      </c>
      <c r="B313" s="2" t="s">
        <v>566</v>
      </c>
      <c r="C313" s="1" t="str">
        <f>HYPERLINK("https://drive.google.com/file/d/1VGjR_GgBYKoDDknFl8SpLGNPU3tuoE3T/view?usp=sharing", IMAGE("https://api.qrserver.com/v1/create-qr-code/?size=150x150&amp;data=https://drive.google.com/file/d/1VGjR_GgBYKoDDknFl8SpLGNPU3tuoE3T/view?usp=sharing",1))</f>
        <v/>
      </c>
      <c r="D313" s="3" t="s">
        <v>567</v>
      </c>
      <c r="E313" s="1" t="str">
        <f>HYPERLINK("https://drive.google.com/file/d/1VGjR_GgBYKoDDknFl8SpLGNPU3tuoE3T/view?usp=sharing","Video photo booth rental Ladera Ranch    .odt")</f>
        <v>Video photo booth rental Ladera Ranch    .odt</v>
      </c>
    </row>
    <row r="314" ht="112.5" customHeight="1">
      <c r="A314" s="2" t="s">
        <v>464</v>
      </c>
      <c r="B314" s="2" t="s">
        <v>568</v>
      </c>
      <c r="C314" s="1" t="str">
        <f>HYPERLINK("https://drive.google.com/file/d/1UOhNcNo3O4pmR3WJAHbUVCbvVO1l4F3P/view?usp=sharing", IMAGE("https://api.qrserver.com/v1/create-qr-code/?size=150x150&amp;data=https://drive.google.com/file/d/1UOhNcNo3O4pmR3WJAHbUVCbvVO1l4F3P/view?usp=sharing",1))</f>
        <v/>
      </c>
      <c r="D314" s="3" t="s">
        <v>569</v>
      </c>
      <c r="E314" s="1" t="str">
        <f>HYPERLINK("https://drive.google.com/file/d/1UOhNcNo3O4pmR3WJAHbUVCbvVO1l4F3P/view?usp=sharing","Video photo booth rental Ladera Ranch    .zip")</f>
        <v>Video photo booth rental Ladera Ranch    .zip</v>
      </c>
    </row>
    <row r="315" ht="112.5" customHeight="1">
      <c r="A315" s="2" t="s">
        <v>467</v>
      </c>
      <c r="B315" s="2" t="s">
        <v>570</v>
      </c>
      <c r="C315" s="1" t="str">
        <f>HYPERLINK("https://drive.google.com/file/d/1nrGij6buCFZIF6DCuxGz_X0VRJSaLTpI/view?usp=sharing", IMAGE("https://api.qrserver.com/v1/create-qr-code/?size=150x150&amp;data=https://drive.google.com/file/d/1nrGij6buCFZIF6DCuxGz_X0VRJSaLTpI/view?usp=sharing",1))</f>
        <v/>
      </c>
      <c r="D315" s="3" t="s">
        <v>571</v>
      </c>
      <c r="E315" s="1" t="str">
        <f>HYPERLINK("https://drive.google.com/file/d/1nrGij6buCFZIF6DCuxGz_X0VRJSaLTpI/view?usp=sharing","Video photo booth rental Ladera Ranch    .epub")</f>
        <v>Video photo booth rental Ladera Ranch    .epub</v>
      </c>
    </row>
    <row r="316" ht="112.5" customHeight="1">
      <c r="A316" s="2" t="s">
        <v>461</v>
      </c>
      <c r="B316" s="2" t="s">
        <v>572</v>
      </c>
      <c r="C316" s="1" t="str">
        <f>HYPERLINK("https://drive.google.com/file/d/1JAZ1iAEpzzTgUfnSCLjA4bHalE9AlWlx/view?usp=sharing", IMAGE("https://api.qrserver.com/v1/create-qr-code/?size=150x150&amp;data=https://drive.google.com/file/d/1JAZ1iAEpzzTgUfnSCLjA4bHalE9AlWlx/view?usp=sharing",1))</f>
        <v/>
      </c>
      <c r="D316" s="3" t="s">
        <v>573</v>
      </c>
      <c r="E316" s="1" t="str">
        <f>HYPERLINK("https://drive.google.com/file/d/1JAZ1iAEpzzTgUfnSCLjA4bHalE9AlWlx/view?usp=sharing","Video photo booth rental Talega.odt")</f>
        <v>Video photo booth rental Talega.odt</v>
      </c>
    </row>
    <row r="317" ht="112.5" customHeight="1">
      <c r="A317" s="2" t="s">
        <v>464</v>
      </c>
      <c r="B317" s="2" t="s">
        <v>574</v>
      </c>
      <c r="C317" s="1" t="str">
        <f>HYPERLINK("https://drive.google.com/file/d/1Vaai8gnq7EV8CPK22dnroca0xGoAWJRE/view?usp=sharing", IMAGE("https://api.qrserver.com/v1/create-qr-code/?size=150x150&amp;data=https://drive.google.com/file/d/1Vaai8gnq7EV8CPK22dnroca0xGoAWJRE/view?usp=sharing",1))</f>
        <v/>
      </c>
      <c r="D317" s="3" t="s">
        <v>575</v>
      </c>
      <c r="E317" s="1" t="str">
        <f>HYPERLINK("https://drive.google.com/file/d/1Vaai8gnq7EV8CPK22dnroca0xGoAWJRE/view?usp=sharing","Video photo booth rental Talega.zip")</f>
        <v>Video photo booth rental Talega.zip</v>
      </c>
    </row>
    <row r="318" ht="112.5" customHeight="1">
      <c r="A318" s="2" t="s">
        <v>467</v>
      </c>
      <c r="B318" s="2" t="s">
        <v>576</v>
      </c>
      <c r="C318" s="1" t="str">
        <f>HYPERLINK("https://drive.google.com/file/d/16nn6-ScVseC0iXQUpP8rmJ6PyCq075NR/view?usp=sharing", IMAGE("https://api.qrserver.com/v1/create-qr-code/?size=150x150&amp;data=https://drive.google.com/file/d/16nn6-ScVseC0iXQUpP8rmJ6PyCq075NR/view?usp=sharing",1))</f>
        <v/>
      </c>
      <c r="D318" s="3" t="s">
        <v>577</v>
      </c>
      <c r="E318" s="1" t="str">
        <f>HYPERLINK("https://drive.google.com/file/d/16nn6-ScVseC0iXQUpP8rmJ6PyCq075NR/view?usp=sharing","Video photo booth rental Talega.epub")</f>
        <v>Video photo booth rental Talega.epub</v>
      </c>
    </row>
    <row r="319" ht="112.5" customHeight="1">
      <c r="A319" s="2" t="s">
        <v>461</v>
      </c>
      <c r="B319" s="2" t="s">
        <v>578</v>
      </c>
      <c r="C319" s="1" t="str">
        <f>HYPERLINK("https://drive.google.com/file/d/16Z8ooAUDQMivSwj-5cZvfGe0sRyyvA8f/view?usp=sharing", IMAGE("https://api.qrserver.com/v1/create-qr-code/?size=150x150&amp;data=https://drive.google.com/file/d/16Z8ooAUDQMivSwj-5cZvfGe0sRyyvA8f/view?usp=sharing",1))</f>
        <v/>
      </c>
      <c r="D319" s="3" t="s">
        <v>579</v>
      </c>
      <c r="E319" s="1" t="str">
        <f>HYPERLINK("https://drive.google.com/file/d/16Z8ooAUDQMivSwj-5cZvfGe0sRyyvA8f/view?usp=sharing","Video photo booth rental Laguna Beach    .odt")</f>
        <v>Video photo booth rental Laguna Beach    .odt</v>
      </c>
    </row>
    <row r="320" ht="112.5" customHeight="1">
      <c r="A320" s="2" t="s">
        <v>464</v>
      </c>
      <c r="B320" s="2" t="s">
        <v>580</v>
      </c>
      <c r="C320" s="1" t="str">
        <f>HYPERLINK("https://drive.google.com/file/d/1wN-LWsK_USp4LBA2eJBRxFwVfAmsKwTo/view?usp=sharing", IMAGE("https://api.qrserver.com/v1/create-qr-code/?size=150x150&amp;data=https://drive.google.com/file/d/1wN-LWsK_USp4LBA2eJBRxFwVfAmsKwTo/view?usp=sharing",1))</f>
        <v/>
      </c>
      <c r="D320" s="3" t="s">
        <v>581</v>
      </c>
      <c r="E320" s="1" t="str">
        <f>HYPERLINK("https://drive.google.com/file/d/1wN-LWsK_USp4LBA2eJBRxFwVfAmsKwTo/view?usp=sharing","Video photo booth rental Laguna Beach    .zip")</f>
        <v>Video photo booth rental Laguna Beach    .zip</v>
      </c>
    </row>
    <row r="321" ht="112.5" customHeight="1">
      <c r="A321" s="2" t="s">
        <v>467</v>
      </c>
      <c r="B321" s="2" t="s">
        <v>582</v>
      </c>
      <c r="C321" s="1" t="str">
        <f>HYPERLINK("https://drive.google.com/file/d/1ChdwIAfZgc0vm5l49QlK_O2Z35SC66U1/view?usp=sharing", IMAGE("https://api.qrserver.com/v1/create-qr-code/?size=150x150&amp;data=https://drive.google.com/file/d/1ChdwIAfZgc0vm5l49QlK_O2Z35SC66U1/view?usp=sharing",1))</f>
        <v/>
      </c>
      <c r="D321" s="3" t="s">
        <v>583</v>
      </c>
      <c r="E321" s="1" t="str">
        <f>HYPERLINK("https://drive.google.com/file/d/1ChdwIAfZgc0vm5l49QlK_O2Z35SC66U1/view?usp=sharing","Video photo booth rental Laguna Beach    .epub")</f>
        <v>Video photo booth rental Laguna Beach    .epub</v>
      </c>
    </row>
    <row r="322" ht="112.5" customHeight="1">
      <c r="A322" s="2" t="s">
        <v>461</v>
      </c>
      <c r="B322" s="2" t="s">
        <v>584</v>
      </c>
      <c r="C322" s="1" t="str">
        <f>HYPERLINK("https://drive.google.com/file/d/1V40JGuliN9XlfzLFPisBwEo8caTPOun6/view?usp=sharing", IMAGE("https://api.qrserver.com/v1/create-qr-code/?size=150x150&amp;data=https://drive.google.com/file/d/1V40JGuliN9XlfzLFPisBwEo8caTPOun6/view?usp=sharing",1))</f>
        <v/>
      </c>
      <c r="D322" s="3" t="s">
        <v>585</v>
      </c>
      <c r="E322" s="1" t="str">
        <f>HYPERLINK("https://drive.google.com/file/d/1V40JGuliN9XlfzLFPisBwEo8caTPOun6/view?usp=sharing","Video photo booth rental Trabuco Canyon.odt")</f>
        <v>Video photo booth rental Trabuco Canyon.odt</v>
      </c>
    </row>
    <row r="323" ht="112.5" customHeight="1">
      <c r="A323" s="2" t="s">
        <v>464</v>
      </c>
      <c r="B323" s="2" t="s">
        <v>586</v>
      </c>
      <c r="C323" s="1" t="str">
        <f>HYPERLINK("https://drive.google.com/file/d/14BIdr7YCxDVZxV5W8K5Z6-WvtNV9ad6W/view?usp=sharing", IMAGE("https://api.qrserver.com/v1/create-qr-code/?size=150x150&amp;data=https://drive.google.com/file/d/14BIdr7YCxDVZxV5W8K5Z6-WvtNV9ad6W/view?usp=sharing",1))</f>
        <v/>
      </c>
      <c r="D323" s="3" t="s">
        <v>587</v>
      </c>
      <c r="E323" s="1" t="str">
        <f>HYPERLINK("https://drive.google.com/file/d/14BIdr7YCxDVZxV5W8K5Z6-WvtNV9ad6W/view?usp=sharing","Video photo booth rental Trabuco Canyon.zip")</f>
        <v>Video photo booth rental Trabuco Canyon.zip</v>
      </c>
    </row>
    <row r="324" ht="112.5" customHeight="1">
      <c r="A324" s="2" t="s">
        <v>467</v>
      </c>
      <c r="B324" s="2" t="s">
        <v>588</v>
      </c>
      <c r="C324" s="1" t="str">
        <f>HYPERLINK("https://drive.google.com/file/d/1tk4to5V8Uj66f4sh8sWLiOUhXN2sqw0U/view?usp=sharing", IMAGE("https://api.qrserver.com/v1/create-qr-code/?size=150x150&amp;data=https://drive.google.com/file/d/1tk4to5V8Uj66f4sh8sWLiOUhXN2sqw0U/view?usp=sharing",1))</f>
        <v/>
      </c>
      <c r="D324" s="3" t="s">
        <v>589</v>
      </c>
      <c r="E324" s="1" t="str">
        <f>HYPERLINK("https://drive.google.com/file/d/1tk4to5V8Uj66f4sh8sWLiOUhXN2sqw0U/view?usp=sharing","Video photo booth rental Trabuco Canyon.epub")</f>
        <v>Video photo booth rental Trabuco Canyon.epub</v>
      </c>
    </row>
    <row r="325" ht="112.5" customHeight="1">
      <c r="A325" s="2" t="s">
        <v>235</v>
      </c>
      <c r="B325" s="2" t="s">
        <v>376</v>
      </c>
      <c r="C325" s="1" t="str">
        <f>HYPERLINK("https://drive.google.com/file/d/1ELsyVRiWCbuttm2XOQkdYTlHmVbsnTWS/view?usp=sharing", IMAGE("https://api.qrserver.com/v1/create-qr-code/?size=150x150&amp;data=https://drive.google.com/file/d/1ELsyVRiWCbuttm2XOQkdYTlHmVbsnTWS/view?usp=sharing",1))</f>
        <v/>
      </c>
      <c r="D325" s="3" t="s">
        <v>590</v>
      </c>
      <c r="E325" s="1" t="str">
        <f>HYPERLINK("https://drive.google.com/file/d/1ELsyVRiWCbuttm2XOQkdYTlHmVbsnTWS/view?usp=sharing","Video photo booth rental Yorba Linda.pdf")</f>
        <v>Video photo booth rental Yorba Linda.pdf</v>
      </c>
    </row>
    <row r="326" ht="112.5" customHeight="1">
      <c r="A326" s="2" t="s">
        <v>591</v>
      </c>
      <c r="B326" s="2" t="s">
        <v>592</v>
      </c>
      <c r="C326" s="1" t="str">
        <f>HYPERLINK("https://docs.google.com/presentation/d/1L2jiYx5EeTPV8ZQWQNM9fPgfTDj3b2I-/edit?usp=sharing&amp;ouid=115602453726005426174&amp;rtpof=true&amp;sd=true", IMAGE("https://api.qrserver.com/v1/create-qr-code/?size=150x150&amp;data=https://docs.google.com/presentation/d/1L2jiYx5EeTPV8ZQWQNM9fPgfTDj3b2I-/edit?usp=sharing&amp;ouid=115602453726005426174&amp;rtpof=true&amp;sd=true",1))</f>
        <v/>
      </c>
      <c r="D326" s="3" t="s">
        <v>593</v>
      </c>
      <c r="E326" s="1" t="str">
        <f>HYPERLINK("https://docs.google.com/presentation/d/1L2jiYx5EeTPV8ZQWQNM9fPgfTDj3b2I-/edit?usp=sharing&amp;ouid=115602453726005426174&amp;rtpof=true&amp;sd=true","Video photo booth rental Yorba Linda.pptx")</f>
        <v>Video photo booth rental Yorba Linda.pptx</v>
      </c>
    </row>
    <row r="327" ht="112.5" customHeight="1">
      <c r="A327" s="2" t="s">
        <v>594</v>
      </c>
      <c r="B327" s="2" t="s">
        <v>595</v>
      </c>
      <c r="C327" s="1" t="str">
        <f>HYPERLINK("https://drive.google.com/file/d/1jdk4-dEKjyi0mk09ldEZYZT52QIJA9v6/view?usp=sharing", IMAGE("https://api.qrserver.com/v1/create-qr-code/?size=150x150&amp;data=https://drive.google.com/file/d/1jdk4-dEKjyi0mk09ldEZYZT52QIJA9v6/view?usp=sharing",1))</f>
        <v/>
      </c>
      <c r="D327" s="3" t="s">
        <v>596</v>
      </c>
      <c r="E327" s="1" t="str">
        <f>HYPERLINK("https://drive.google.com/file/d/1jdk4-dEKjyi0mk09ldEZYZT52QIJA9v6/view?usp=sharing","Video photo booth rental Yorba Linda.odp")</f>
        <v>Video photo booth rental Yorba Linda.odp</v>
      </c>
    </row>
    <row r="328" ht="112.5" customHeight="1">
      <c r="A328" s="2" t="s">
        <v>293</v>
      </c>
      <c r="B328" s="2" t="s">
        <v>294</v>
      </c>
      <c r="C328" s="1" t="str">
        <f>HYPERLINK("https://drive.google.com/file/d/1cUNsgMxR5qHQt40GcTqI27GQvBakPVUG/view?usp=sharing", IMAGE("https://api.qrserver.com/v1/create-qr-code/?size=150x150&amp;data=https://drive.google.com/file/d/1cUNsgMxR5qHQt40GcTqI27GQvBakPVUG/view?usp=sharing",1))</f>
        <v/>
      </c>
      <c r="D328" s="3" t="s">
        <v>597</v>
      </c>
      <c r="E328" s="1" t="str">
        <f>HYPERLINK("https://drive.google.com/file/d/1cUNsgMxR5qHQt40GcTqI27GQvBakPVUG/view?usp=sharing","Video photo booth rental Yorba Linda.txt")</f>
        <v>Video photo booth rental Yorba Linda.txt</v>
      </c>
    </row>
  </sheetData>
  <mergeCells count="1">
    <mergeCell ref="A1:Z1"/>
  </mergeCells>
  <hyperlinks>
    <hyperlink r:id="rId2" ref="D2"/>
    <hyperlink r:id="rId3" ref="D3"/>
    <hyperlink r:id="rId4" ref="D4"/>
    <hyperlink r:id="rId5" ref="D5"/>
    <hyperlink r:id="rId6" ref="D6"/>
    <hyperlink r:id="rId7" ref="D7"/>
    <hyperlink r:id="rId8" ref="D8"/>
    <hyperlink r:id="rId9" ref="D9"/>
    <hyperlink r:id="rId10" ref="D10"/>
    <hyperlink r:id="rId11" ref="D11"/>
    <hyperlink r:id="rId12" ref="D12"/>
    <hyperlink r:id="rId13" ref="D13"/>
    <hyperlink r:id="rId14" ref="D14"/>
    <hyperlink r:id="rId15" ref="D15"/>
    <hyperlink r:id="rId16" ref="D16"/>
    <hyperlink r:id="rId17" ref="D17"/>
    <hyperlink r:id="rId18" ref="D18"/>
    <hyperlink r:id="rId19" ref="D19"/>
    <hyperlink r:id="rId20" ref="D20"/>
    <hyperlink r:id="rId21" ref="D21"/>
    <hyperlink r:id="rId22" ref="D22"/>
    <hyperlink r:id="rId23" ref="D23"/>
    <hyperlink r:id="rId24" ref="D24"/>
    <hyperlink r:id="rId25" ref="D25"/>
    <hyperlink r:id="rId26" ref="D26"/>
    <hyperlink r:id="rId27" ref="D27"/>
    <hyperlink r:id="rId28" ref="D28"/>
    <hyperlink r:id="rId29" ref="D29"/>
    <hyperlink r:id="rId30" ref="D30"/>
    <hyperlink r:id="rId31" ref="D31"/>
    <hyperlink r:id="rId32" ref="D32"/>
    <hyperlink r:id="rId33" ref="D33"/>
    <hyperlink r:id="rId34" ref="D34"/>
    <hyperlink r:id="rId35" ref="D35"/>
    <hyperlink r:id="rId36" ref="D36"/>
    <hyperlink r:id="rId37" ref="D37"/>
    <hyperlink r:id="rId38" ref="D38"/>
    <hyperlink r:id="rId39" ref="D39"/>
    <hyperlink r:id="rId40" ref="D40"/>
    <hyperlink r:id="rId41" ref="D41"/>
    <hyperlink r:id="rId42" ref="D42"/>
    <hyperlink r:id="rId43" ref="D43"/>
    <hyperlink r:id="rId44" ref="D44"/>
    <hyperlink r:id="rId45" ref="D45"/>
    <hyperlink r:id="rId46" ref="D46"/>
    <hyperlink r:id="rId47" ref="D47"/>
    <hyperlink r:id="rId48" ref="D48"/>
    <hyperlink r:id="rId49" ref="D49"/>
    <hyperlink r:id="rId50" location="gid=0" ref="D50"/>
    <hyperlink r:id="rId51" location="gid=778918722" ref="D51"/>
    <hyperlink r:id="rId52" location="gid=1073393166" ref="D52"/>
    <hyperlink r:id="rId53" location="gid=1822859373" ref="D53"/>
    <hyperlink r:id="rId54" location="gid=687712354" ref="D54"/>
    <hyperlink r:id="rId55" ref="D55"/>
    <hyperlink r:id="rId56" ref="D56"/>
    <hyperlink r:id="rId57" ref="D57"/>
    <hyperlink r:id="rId58" ref="D58"/>
    <hyperlink r:id="rId59" ref="D59"/>
    <hyperlink r:id="rId60" ref="D60"/>
    <hyperlink r:id="rId61" ref="D61"/>
    <hyperlink r:id="rId62" ref="D62"/>
    <hyperlink r:id="rId63" ref="D63"/>
    <hyperlink r:id="rId64" ref="D64"/>
    <hyperlink r:id="rId65" ref="D65"/>
    <hyperlink r:id="rId66" ref="D66"/>
    <hyperlink r:id="rId67" ref="D67"/>
    <hyperlink r:id="rId68" ref="D68"/>
    <hyperlink r:id="rId69" ref="D69"/>
    <hyperlink r:id="rId70" ref="D70"/>
    <hyperlink r:id="rId71" ref="D71"/>
    <hyperlink r:id="rId72" ref="D72"/>
    <hyperlink r:id="rId73" ref="D73"/>
    <hyperlink r:id="rId74" ref="D74"/>
    <hyperlink r:id="rId75" ref="D75"/>
    <hyperlink r:id="rId76" ref="D76"/>
    <hyperlink r:id="rId77" ref="D77"/>
    <hyperlink r:id="rId78" ref="D78"/>
    <hyperlink r:id="rId79" ref="D79"/>
    <hyperlink r:id="rId80" ref="D80"/>
    <hyperlink r:id="rId81" ref="D81"/>
    <hyperlink r:id="rId82" ref="D82"/>
    <hyperlink r:id="rId83" ref="D83"/>
    <hyperlink r:id="rId84" ref="D84"/>
    <hyperlink r:id="rId85" ref="D85"/>
    <hyperlink r:id="rId86" ref="D86"/>
    <hyperlink r:id="rId87" ref="D87"/>
    <hyperlink r:id="rId88" ref="D88"/>
    <hyperlink r:id="rId89" ref="D89"/>
    <hyperlink r:id="rId90" ref="D90"/>
    <hyperlink r:id="rId91" ref="D91"/>
    <hyperlink r:id="rId92" ref="D92"/>
    <hyperlink r:id="rId93" ref="D93"/>
    <hyperlink r:id="rId94" ref="D94"/>
    <hyperlink r:id="rId95" ref="D95"/>
    <hyperlink r:id="rId96" ref="D96"/>
    <hyperlink r:id="rId97" ref="D97"/>
    <hyperlink r:id="rId98" ref="D98"/>
    <hyperlink r:id="rId99" ref="D99"/>
    <hyperlink r:id="rId100" ref="D100"/>
    <hyperlink r:id="rId101" ref="D101"/>
    <hyperlink r:id="rId102" ref="D102"/>
    <hyperlink r:id="rId103" ref="D103"/>
    <hyperlink r:id="rId104" ref="D104"/>
    <hyperlink r:id="rId105" ref="D105"/>
    <hyperlink r:id="rId106" ref="D106"/>
    <hyperlink r:id="rId107" ref="D107"/>
    <hyperlink r:id="rId108" ref="D108"/>
    <hyperlink r:id="rId109" ref="D109"/>
    <hyperlink r:id="rId110" ref="D110"/>
    <hyperlink r:id="rId111" ref="D111"/>
    <hyperlink r:id="rId112" ref="D112"/>
    <hyperlink r:id="rId113" ref="D113"/>
    <hyperlink r:id="rId114" ref="D114"/>
    <hyperlink r:id="rId115" ref="D115"/>
    <hyperlink r:id="rId116" ref="D116"/>
    <hyperlink r:id="rId117" ref="D117"/>
    <hyperlink r:id="rId118" ref="D118"/>
    <hyperlink r:id="rId119" ref="D119"/>
    <hyperlink r:id="rId120" ref="D120"/>
    <hyperlink r:id="rId121" ref="D121"/>
    <hyperlink r:id="rId122" ref="D122"/>
    <hyperlink r:id="rId123" ref="D123"/>
    <hyperlink r:id="rId124" ref="D124"/>
    <hyperlink r:id="rId125" ref="D125"/>
    <hyperlink r:id="rId126" ref="D126"/>
    <hyperlink r:id="rId127" ref="D127"/>
    <hyperlink r:id="rId128" ref="D128"/>
    <hyperlink r:id="rId129" ref="D129"/>
    <hyperlink r:id="rId130" ref="D130"/>
    <hyperlink r:id="rId131" ref="D131"/>
    <hyperlink r:id="rId132" ref="D132"/>
    <hyperlink r:id="rId133" ref="D133"/>
    <hyperlink r:id="rId134" ref="D134"/>
    <hyperlink r:id="rId135" ref="D135"/>
    <hyperlink r:id="rId136" ref="D136"/>
    <hyperlink r:id="rId137" ref="D137"/>
    <hyperlink r:id="rId138" ref="D138"/>
    <hyperlink r:id="rId139" ref="D139"/>
    <hyperlink r:id="rId140" ref="D140"/>
    <hyperlink r:id="rId141" ref="D141"/>
    <hyperlink r:id="rId142" ref="D142"/>
    <hyperlink r:id="rId143" ref="D143"/>
    <hyperlink r:id="rId144" ref="D144"/>
    <hyperlink r:id="rId145" ref="D145"/>
    <hyperlink r:id="rId146" ref="D146"/>
    <hyperlink r:id="rId147" ref="D147"/>
    <hyperlink r:id="rId148" ref="D148"/>
    <hyperlink r:id="rId149" ref="D149"/>
    <hyperlink r:id="rId150" ref="D150"/>
    <hyperlink r:id="rId151" ref="D151"/>
    <hyperlink r:id="rId152" ref="D152"/>
    <hyperlink r:id="rId153" ref="D153"/>
    <hyperlink r:id="rId154" ref="D154"/>
    <hyperlink r:id="rId155" ref="D155"/>
    <hyperlink r:id="rId156" ref="D156"/>
    <hyperlink r:id="rId157" ref="D157"/>
    <hyperlink r:id="rId158" ref="D158"/>
    <hyperlink r:id="rId159" ref="D159"/>
    <hyperlink r:id="rId160" ref="D160"/>
    <hyperlink r:id="rId161" ref="D161"/>
    <hyperlink r:id="rId162" ref="D162"/>
    <hyperlink r:id="rId163" ref="D163"/>
    <hyperlink r:id="rId164" ref="D164"/>
    <hyperlink r:id="rId165" ref="D165"/>
    <hyperlink r:id="rId166" ref="D166"/>
    <hyperlink r:id="rId167" ref="D167"/>
    <hyperlink r:id="rId168" ref="D168"/>
    <hyperlink r:id="rId169" ref="D169"/>
    <hyperlink r:id="rId170" ref="D170"/>
    <hyperlink r:id="rId171" ref="D171"/>
    <hyperlink r:id="rId172" ref="D172"/>
    <hyperlink r:id="rId173" ref="D173"/>
    <hyperlink r:id="rId174" ref="D174"/>
    <hyperlink r:id="rId175" ref="D175"/>
    <hyperlink r:id="rId176" ref="D176"/>
    <hyperlink r:id="rId177" ref="D177"/>
    <hyperlink r:id="rId178" ref="D178"/>
    <hyperlink r:id="rId179" ref="D179"/>
    <hyperlink r:id="rId180" ref="D180"/>
    <hyperlink r:id="rId181" ref="D181"/>
    <hyperlink r:id="rId182" ref="D182"/>
    <hyperlink r:id="rId183" ref="D183"/>
    <hyperlink r:id="rId184" ref="D184"/>
    <hyperlink r:id="rId185" ref="D185"/>
    <hyperlink r:id="rId186" ref="D186"/>
    <hyperlink r:id="rId187" ref="D187"/>
    <hyperlink r:id="rId188" ref="D188"/>
    <hyperlink r:id="rId189" ref="D189"/>
    <hyperlink r:id="rId190" ref="D190"/>
    <hyperlink r:id="rId191" ref="D191"/>
    <hyperlink r:id="rId192" ref="D192"/>
    <hyperlink r:id="rId193" ref="D193"/>
    <hyperlink r:id="rId194" ref="D194"/>
    <hyperlink r:id="rId195" ref="D195"/>
    <hyperlink r:id="rId196" ref="D196"/>
    <hyperlink r:id="rId197" ref="D197"/>
    <hyperlink r:id="rId198" ref="D198"/>
    <hyperlink r:id="rId199" ref="D199"/>
    <hyperlink r:id="rId200" ref="D200"/>
    <hyperlink r:id="rId201" ref="D201"/>
    <hyperlink r:id="rId202" ref="D202"/>
    <hyperlink r:id="rId203" ref="D203"/>
    <hyperlink r:id="rId204" ref="D204"/>
    <hyperlink r:id="rId205" ref="D205"/>
    <hyperlink r:id="rId206" ref="D206"/>
    <hyperlink r:id="rId207" ref="D207"/>
    <hyperlink r:id="rId208" ref="D208"/>
    <hyperlink r:id="rId209" ref="D209"/>
    <hyperlink r:id="rId210" ref="D210"/>
    <hyperlink r:id="rId211" ref="D211"/>
    <hyperlink r:id="rId212" ref="D212"/>
    <hyperlink r:id="rId213" ref="D213"/>
    <hyperlink r:id="rId214" ref="D214"/>
    <hyperlink r:id="rId215" ref="D215"/>
    <hyperlink r:id="rId216" ref="D216"/>
    <hyperlink r:id="rId217" ref="D217"/>
    <hyperlink r:id="rId218" ref="D218"/>
    <hyperlink r:id="rId219" ref="D219"/>
    <hyperlink r:id="rId220" ref="D220"/>
    <hyperlink r:id="rId221" ref="D221"/>
    <hyperlink r:id="rId222" ref="D222"/>
    <hyperlink r:id="rId223" ref="D223"/>
    <hyperlink r:id="rId224" ref="D224"/>
    <hyperlink r:id="rId225" ref="D225"/>
    <hyperlink r:id="rId226" ref="D226"/>
    <hyperlink r:id="rId227" ref="D227"/>
    <hyperlink r:id="rId228" ref="D228"/>
    <hyperlink r:id="rId229" ref="D229"/>
    <hyperlink r:id="rId230" ref="D230"/>
    <hyperlink r:id="rId231" ref="D231"/>
    <hyperlink r:id="rId232" ref="D232"/>
    <hyperlink r:id="rId233" ref="D233"/>
    <hyperlink r:id="rId234" ref="D234"/>
    <hyperlink r:id="rId235" ref="D235"/>
    <hyperlink r:id="rId236" ref="D236"/>
    <hyperlink r:id="rId237" ref="D237"/>
    <hyperlink r:id="rId238" ref="D238"/>
    <hyperlink r:id="rId239" ref="D239"/>
    <hyperlink r:id="rId240" ref="D240"/>
    <hyperlink r:id="rId241" ref="D241"/>
    <hyperlink r:id="rId242" ref="D242"/>
    <hyperlink r:id="rId243" ref="D243"/>
    <hyperlink r:id="rId244" ref="D244"/>
    <hyperlink r:id="rId245" ref="D245"/>
    <hyperlink r:id="rId246" ref="D246"/>
    <hyperlink r:id="rId247" ref="D247"/>
    <hyperlink r:id="rId248" ref="D248"/>
    <hyperlink r:id="rId249" ref="D249"/>
    <hyperlink r:id="rId250" ref="D250"/>
    <hyperlink r:id="rId251" ref="D251"/>
    <hyperlink r:id="rId252" ref="D252"/>
    <hyperlink r:id="rId253" ref="D253"/>
    <hyperlink r:id="rId254" ref="D254"/>
    <hyperlink r:id="rId255" ref="D255"/>
    <hyperlink r:id="rId256" ref="D256"/>
    <hyperlink r:id="rId257" ref="D257"/>
    <hyperlink r:id="rId258" ref="D258"/>
    <hyperlink r:id="rId259" ref="D259"/>
    <hyperlink r:id="rId260" ref="D260"/>
    <hyperlink r:id="rId261" ref="D261"/>
    <hyperlink r:id="rId262" ref="D262"/>
    <hyperlink r:id="rId263" ref="D263"/>
    <hyperlink r:id="rId264" ref="D264"/>
    <hyperlink r:id="rId265" ref="D265"/>
    <hyperlink r:id="rId266" ref="D266"/>
    <hyperlink r:id="rId267" ref="D267"/>
    <hyperlink r:id="rId268" ref="D268"/>
    <hyperlink r:id="rId269" ref="D269"/>
    <hyperlink r:id="rId270" ref="D270"/>
    <hyperlink r:id="rId271" ref="D271"/>
    <hyperlink r:id="rId272" ref="D272"/>
    <hyperlink r:id="rId273" ref="D273"/>
    <hyperlink r:id="rId274" ref="D274"/>
    <hyperlink r:id="rId275" ref="D275"/>
    <hyperlink r:id="rId276" ref="D276"/>
    <hyperlink r:id="rId277" ref="D277"/>
    <hyperlink r:id="rId278" ref="D278"/>
    <hyperlink r:id="rId279" ref="D279"/>
    <hyperlink r:id="rId280" ref="D280"/>
    <hyperlink r:id="rId281" ref="D281"/>
    <hyperlink r:id="rId282" ref="D282"/>
    <hyperlink r:id="rId283" ref="D283"/>
    <hyperlink r:id="rId284" ref="D284"/>
    <hyperlink r:id="rId285" ref="D285"/>
    <hyperlink r:id="rId286" ref="D286"/>
    <hyperlink r:id="rId287" ref="D287"/>
    <hyperlink r:id="rId288" ref="D288"/>
    <hyperlink r:id="rId289" ref="D289"/>
    <hyperlink r:id="rId290" ref="D290"/>
    <hyperlink r:id="rId291" ref="D291"/>
    <hyperlink r:id="rId292" ref="D292"/>
    <hyperlink r:id="rId293" ref="D293"/>
    <hyperlink r:id="rId294" ref="D294"/>
    <hyperlink r:id="rId295" ref="D295"/>
    <hyperlink r:id="rId296" ref="D296"/>
    <hyperlink r:id="rId297" ref="D297"/>
    <hyperlink r:id="rId298" ref="D298"/>
    <hyperlink r:id="rId299" ref="D299"/>
    <hyperlink r:id="rId300" ref="D300"/>
    <hyperlink r:id="rId301" ref="D301"/>
    <hyperlink r:id="rId302" ref="D302"/>
    <hyperlink r:id="rId303" ref="D303"/>
    <hyperlink r:id="rId304" ref="D304"/>
    <hyperlink r:id="rId305" ref="D305"/>
    <hyperlink r:id="rId306" ref="D306"/>
    <hyperlink r:id="rId307" ref="D307"/>
    <hyperlink r:id="rId308" ref="D308"/>
    <hyperlink r:id="rId309" ref="D309"/>
    <hyperlink r:id="rId310" ref="D310"/>
    <hyperlink r:id="rId311" ref="D311"/>
    <hyperlink r:id="rId312" ref="D312"/>
    <hyperlink r:id="rId313" ref="D313"/>
    <hyperlink r:id="rId314" ref="D314"/>
    <hyperlink r:id="rId315" ref="D315"/>
    <hyperlink r:id="rId316" ref="D316"/>
    <hyperlink r:id="rId317" ref="D317"/>
    <hyperlink r:id="rId318" ref="D318"/>
    <hyperlink r:id="rId319" ref="D319"/>
    <hyperlink r:id="rId320" ref="D320"/>
    <hyperlink r:id="rId321" ref="D321"/>
    <hyperlink r:id="rId322" ref="D322"/>
    <hyperlink r:id="rId323" ref="D323"/>
    <hyperlink r:id="rId324" ref="D324"/>
    <hyperlink r:id="rId325" ref="D325"/>
    <hyperlink r:id="rId326" ref="D326"/>
    <hyperlink r:id="rId327" ref="D327"/>
    <hyperlink r:id="rId328" ref="D328"/>
  </hyperlinks>
  <drawing r:id="rId329"/>
  <legacyDrawing r:id="rId330"/>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sheetData>
    <row r="1">
      <c r="A1" s="2" t="s">
        <v>598</v>
      </c>
      <c r="B1" s="2" t="s">
        <v>1</v>
      </c>
      <c r="C1" s="1" t="str">
        <f>HYPERLINK("https://sites.google.com/view/video-photo-booth-rental-aliso/gif-photo-booth-rental-aliso-viejo","Video photo booth rental Yorba Linda")</f>
        <v>Video photo booth rental Yorba Linda</v>
      </c>
      <c r="D1" s="3" t="s">
        <v>2</v>
      </c>
    </row>
    <row r="2">
      <c r="A2" s="2" t="s">
        <v>598</v>
      </c>
      <c r="B2" s="2" t="s">
        <v>109</v>
      </c>
      <c r="C2" s="1" t="str">
        <f>HYPERLINK("https://drive.google.com/drive/folders/1-LR_jbVLq1ADVPhPCrqxE7V9_6ymHcyn?usp=sharing","Video photo booth rental Dana Point")</f>
        <v>Video photo booth rental Dana Point</v>
      </c>
      <c r="D2" s="3" t="s">
        <v>108</v>
      </c>
    </row>
    <row r="3">
      <c r="A3" s="2" t="s">
        <v>598</v>
      </c>
      <c r="B3" s="2" t="s">
        <v>115</v>
      </c>
      <c r="C3" s="1" t="str">
        <f>HYPERLINK("https://docs.google.com/document/d/1HtAYTgn2R66xgidpdqTuidoiGkf7TFCzx20-Ft9JziQ/edit?usp=sharing","Video photo booth rental Portola Hills")</f>
        <v>Video photo booth rental Portola Hills</v>
      </c>
      <c r="D3" s="3" t="s">
        <v>110</v>
      </c>
    </row>
    <row r="4">
      <c r="A4" s="2" t="s">
        <v>598</v>
      </c>
      <c r="B4" s="2" t="s">
        <v>121</v>
      </c>
      <c r="C4" s="1" t="str">
        <f>HYPERLINK("https://docs.google.com/document/d/1HtAYTgn2R66xgidpdqTuidoiGkf7TFCzx20-Ft9JziQ/pub","Video photo booth rental Dove Canyon    ")</f>
        <v>Video photo booth rental Dove Canyon    </v>
      </c>
      <c r="D4" s="3" t="s">
        <v>112</v>
      </c>
    </row>
    <row r="5">
      <c r="A5" s="2" t="s">
        <v>598</v>
      </c>
      <c r="B5" s="2" t="s">
        <v>133</v>
      </c>
      <c r="C5" s="1" t="str">
        <f>HYPERLINK("https://docs.google.com/document/d/1s8v61zUR1bOasevC3miGs2LqKP7ImRFP8vbttnCA_Xo/edit?usp=sharing","Video photo booth rental Rancho Santa Margarita")</f>
        <v>Video photo booth rental Rancho Santa Margarita</v>
      </c>
      <c r="D5" s="3" t="s">
        <v>134</v>
      </c>
    </row>
    <row r="6">
      <c r="A6" s="2" t="s">
        <v>598</v>
      </c>
      <c r="B6" s="2" t="s">
        <v>139</v>
      </c>
      <c r="C6" s="1" t="str">
        <f>HYPERLINK("https://docs.google.com/document/d/1s8v61zUR1bOasevC3miGs2LqKP7ImRFP8vbttnCA_Xo/pub","Video photo booth rental Foothill Ranch")</f>
        <v>Video photo booth rental Foothill Ranch</v>
      </c>
      <c r="D6" s="3" t="s">
        <v>136</v>
      </c>
    </row>
    <row r="7">
      <c r="A7" s="2" t="s">
        <v>598</v>
      </c>
      <c r="B7" s="2" t="s">
        <v>145</v>
      </c>
      <c r="C7" s="1" t="str">
        <f>HYPERLINK("https://docs.google.com/document/d/1s8v61zUR1bOasevC3miGs2LqKP7ImRFP8vbttnCA_Xo/view","Video photo booth rental San Clemente")</f>
        <v>Video photo booth rental San Clemente</v>
      </c>
      <c r="D7" s="3" t="s">
        <v>138</v>
      </c>
    </row>
    <row r="8">
      <c r="A8" s="2" t="s">
        <v>598</v>
      </c>
      <c r="B8" s="2" t="s">
        <v>151</v>
      </c>
      <c r="C8" s="1" t="str">
        <f>HYPERLINK("https://docs.google.com/document/d/1OzpOjiWm7IrhMKLSacS7raa2nWQ39i1YiHqOkNAyBgA/edit?usp=sharing","Video photo booth rental Fountain Valley    ")</f>
        <v>Video photo booth rental Fountain Valley    </v>
      </c>
      <c r="D8" s="3" t="s">
        <v>152</v>
      </c>
    </row>
    <row r="9">
      <c r="A9" s="2" t="s">
        <v>598</v>
      </c>
      <c r="B9" s="2" t="s">
        <v>157</v>
      </c>
      <c r="C9" s="1" t="str">
        <f>HYPERLINK("https://docs.google.com/document/d/1OzpOjiWm7IrhMKLSacS7raa2nWQ39i1YiHqOkNAyBgA/pub","Video photo booth rental San Juan Capistrano")</f>
        <v>Video photo booth rental San Juan Capistrano</v>
      </c>
      <c r="D9" s="3" t="s">
        <v>154</v>
      </c>
    </row>
    <row r="10">
      <c r="A10" s="2" t="s">
        <v>598</v>
      </c>
      <c r="B10" s="2" t="s">
        <v>163</v>
      </c>
      <c r="C10" s="1" t="str">
        <f>HYPERLINK("https://docs.google.com/document/d/1OzpOjiWm7IrhMKLSacS7raa2nWQ39i1YiHqOkNAyBgA/view","Video photo booth rental Fullerton    ")</f>
        <v>Video photo booth rental Fullerton    </v>
      </c>
      <c r="D10" s="3" t="s">
        <v>156</v>
      </c>
    </row>
    <row r="11">
      <c r="A11" s="2" t="s">
        <v>598</v>
      </c>
      <c r="B11" s="2" t="s">
        <v>169</v>
      </c>
      <c r="C11" s="1" t="str">
        <f>HYPERLINK("https://docs.google.com/document/d/15vNGwXr_mIZDdw5K2G9OoOV7tDQkMI4QC9-4nzQ85Co/edit?usp=sharing","Video photo booth rental Santa Ana")</f>
        <v>Video photo booth rental Santa Ana</v>
      </c>
      <c r="D11" s="3" t="s">
        <v>170</v>
      </c>
    </row>
    <row r="12">
      <c r="A12" s="2" t="s">
        <v>598</v>
      </c>
      <c r="B12" s="2" t="s">
        <v>175</v>
      </c>
      <c r="C12" s="1" t="str">
        <f>HYPERLINK("https://docs.google.com/document/d/15vNGwXr_mIZDdw5K2G9OoOV7tDQkMI4QC9-4nzQ85Co/pub","Video photo booth rental Garden Grove")</f>
        <v>Video photo booth rental Garden Grove</v>
      </c>
      <c r="D12" s="3" t="s">
        <v>172</v>
      </c>
    </row>
    <row r="13">
      <c r="A13" s="2" t="s">
        <v>598</v>
      </c>
      <c r="B13" s="2" t="s">
        <v>181</v>
      </c>
      <c r="C13" s="1" t="str">
        <f>HYPERLINK("https://docs.google.com/document/d/15vNGwXr_mIZDdw5K2G9OoOV7tDQkMI4QC9-4nzQ85Co/view","Video photo booth rental Seal Beach")</f>
        <v>Video photo booth rental Seal Beach</v>
      </c>
      <c r="D13" s="3" t="s">
        <v>174</v>
      </c>
    </row>
    <row r="14">
      <c r="A14" s="2" t="s">
        <v>598</v>
      </c>
      <c r="B14" s="2" t="s">
        <v>187</v>
      </c>
      <c r="C14" s="1" t="str">
        <f>HYPERLINK("https://docs.google.com/document/d/1e4bj7ShUjoEi9zCy0_t41UNFZuDQobRdobQXQypcpqg/edit?usp=sharing","Video photo booth rental Huntington Beach    ")</f>
        <v>Video photo booth rental Huntington Beach    </v>
      </c>
      <c r="D14" s="3" t="s">
        <v>188</v>
      </c>
    </row>
    <row r="15">
      <c r="A15" s="2" t="s">
        <v>598</v>
      </c>
      <c r="B15" s="2" t="s">
        <v>193</v>
      </c>
      <c r="C15" s="1" t="str">
        <f>HYPERLINK("https://docs.google.com/document/d/1e4bj7ShUjoEi9zCy0_t41UNFZuDQobRdobQXQypcpqg/pub","Video photo booth rental Silverado")</f>
        <v>Video photo booth rental Silverado</v>
      </c>
      <c r="D15" s="3" t="s">
        <v>190</v>
      </c>
    </row>
    <row r="16">
      <c r="A16" s="2" t="s">
        <v>598</v>
      </c>
      <c r="B16" s="2" t="s">
        <v>199</v>
      </c>
      <c r="C16" s="1" t="str">
        <f>HYPERLINK("https://docs.google.com/document/d/1e4bj7ShUjoEi9zCy0_t41UNFZuDQobRdobQXQypcpqg/view","Video photo booth rental Irvine    ")</f>
        <v>Video photo booth rental Irvine    </v>
      </c>
      <c r="D16" s="3" t="s">
        <v>192</v>
      </c>
    </row>
    <row r="17">
      <c r="A17" s="2" t="s">
        <v>598</v>
      </c>
      <c r="B17" s="2" t="s">
        <v>205</v>
      </c>
      <c r="C17" s="1" t="str">
        <f>HYPERLINK("https://docs.google.com/document/d/1_HJY7UZS0kp8sggKFvVrmX6hWIDoodkzTG4lBrf-wyA/edit?usp=sharing","Video photo booth rental Stanton")</f>
        <v>Video photo booth rental Stanton</v>
      </c>
      <c r="D17" s="3" t="s">
        <v>206</v>
      </c>
    </row>
    <row r="18">
      <c r="A18" s="2" t="s">
        <v>598</v>
      </c>
      <c r="B18" s="2" t="s">
        <v>211</v>
      </c>
      <c r="C18" s="1" t="str">
        <f>HYPERLINK("https://docs.google.com/document/d/1_HJY7UZS0kp8sggKFvVrmX6hWIDoodkzTG4lBrf-wyA/pub","Video photo booth rental Ladera Ranch    ")</f>
        <v>Video photo booth rental Ladera Ranch    </v>
      </c>
      <c r="D18" s="3" t="s">
        <v>208</v>
      </c>
    </row>
    <row r="19">
      <c r="A19" s="2" t="s">
        <v>598</v>
      </c>
      <c r="B19" s="2" t="s">
        <v>217</v>
      </c>
      <c r="C19" s="1" t="str">
        <f>HYPERLINK("https://docs.google.com/document/d/1_HJY7UZS0kp8sggKFvVrmX6hWIDoodkzTG4lBrf-wyA/view","Video photo booth rental Talega")</f>
        <v>Video photo booth rental Talega</v>
      </c>
      <c r="D19" s="3" t="s">
        <v>210</v>
      </c>
    </row>
    <row r="20">
      <c r="A20" s="2" t="s">
        <v>598</v>
      </c>
      <c r="B20" s="2" t="s">
        <v>223</v>
      </c>
      <c r="C20" s="1" t="str">
        <f>HYPERLINK("https://docs.google.com/document/d/1UBxRsjiwxkhBehlu-efprpbWRQdqCX5_CzRcFmBc47A/edit?usp=sharing","Video photo booth rental Laguna Beach    ")</f>
        <v>Video photo booth rental Laguna Beach    </v>
      </c>
      <c r="D20" s="3" t="s">
        <v>224</v>
      </c>
    </row>
    <row r="21">
      <c r="A21" s="2" t="s">
        <v>598</v>
      </c>
      <c r="B21" s="2" t="s">
        <v>229</v>
      </c>
      <c r="C21" s="1" t="str">
        <f>HYPERLINK("https://docs.google.com/document/d/1UBxRsjiwxkhBehlu-efprpbWRQdqCX5_CzRcFmBc47A/pub","Video photo booth rental Trabuco Canyon")</f>
        <v>Video photo booth rental Trabuco Canyon</v>
      </c>
      <c r="D21" s="3" t="s">
        <v>226</v>
      </c>
    </row>
  </sheetData>
  <hyperlinks>
    <hyperlink r:id="rId1" ref="D1"/>
    <hyperlink r:id="rId2" ref="D2"/>
    <hyperlink r:id="rId3" ref="D3"/>
    <hyperlink r:id="rId4" ref="D4"/>
    <hyperlink r:id="rId5" ref="D5"/>
    <hyperlink r:id="rId6" ref="D6"/>
    <hyperlink r:id="rId7" ref="D7"/>
    <hyperlink r:id="rId8" ref="D8"/>
    <hyperlink r:id="rId9" ref="D9"/>
    <hyperlink r:id="rId10" ref="D10"/>
    <hyperlink r:id="rId11" ref="D11"/>
    <hyperlink r:id="rId12" ref="D12"/>
    <hyperlink r:id="rId13" ref="D13"/>
    <hyperlink r:id="rId14" ref="D14"/>
    <hyperlink r:id="rId15" ref="D15"/>
    <hyperlink r:id="rId16" ref="D16"/>
    <hyperlink r:id="rId17" ref="D17"/>
    <hyperlink r:id="rId18" ref="D18"/>
    <hyperlink r:id="rId19" ref="D19"/>
    <hyperlink r:id="rId20" ref="D20"/>
    <hyperlink r:id="rId21" ref="D21"/>
  </hyperlinks>
  <drawing r:id="rId22"/>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sheetData>
    <row r="1">
      <c r="A1" s="2" t="s">
        <v>599</v>
      </c>
      <c r="B1" s="2" t="s">
        <v>600</v>
      </c>
      <c r="C1" s="2" t="s">
        <v>601</v>
      </c>
    </row>
    <row r="2">
      <c r="A2" s="2" t="s">
        <v>1</v>
      </c>
      <c r="B2" s="2" t="s">
        <v>1</v>
      </c>
      <c r="C2" s="2" t="s">
        <v>602</v>
      </c>
      <c r="D2" s="2" t="s">
        <v>601</v>
      </c>
    </row>
    <row r="3">
      <c r="A3" s="2" t="s">
        <v>603</v>
      </c>
      <c r="B3" s="2" t="s">
        <v>604</v>
      </c>
    </row>
    <row r="4">
      <c r="A4" s="2" t="s">
        <v>605</v>
      </c>
      <c r="B4" s="2" t="s">
        <v>606</v>
      </c>
    </row>
    <row r="5">
      <c r="A5" s="2" t="s">
        <v>607</v>
      </c>
      <c r="B5" s="4" t="s">
        <v>608</v>
      </c>
    </row>
    <row r="6">
      <c r="A6" s="2" t="s">
        <v>609</v>
      </c>
      <c r="B6" s="2">
        <v>33.8952834938624</v>
      </c>
    </row>
    <row r="7">
      <c r="A7" s="2" t="s">
        <v>610</v>
      </c>
      <c r="B7" s="2">
        <v>-118.072252032517</v>
      </c>
    </row>
    <row r="8">
      <c r="A8" s="2" t="s">
        <v>599</v>
      </c>
      <c r="B8" s="2" t="s">
        <v>600</v>
      </c>
      <c r="C8" s="2" t="s">
        <v>601</v>
      </c>
    </row>
    <row r="9">
      <c r="A9" s="2" t="s">
        <v>109</v>
      </c>
      <c r="B9" s="2" t="s">
        <v>109</v>
      </c>
      <c r="C9" s="2" t="s">
        <v>611</v>
      </c>
      <c r="D9" s="2" t="s">
        <v>601</v>
      </c>
    </row>
    <row r="10">
      <c r="A10" s="2" t="s">
        <v>115</v>
      </c>
      <c r="B10" s="2" t="s">
        <v>115</v>
      </c>
      <c r="C10" s="2" t="s">
        <v>612</v>
      </c>
      <c r="D10" s="2" t="s">
        <v>601</v>
      </c>
    </row>
    <row r="11">
      <c r="A11" s="2" t="s">
        <v>121</v>
      </c>
      <c r="B11" s="2" t="s">
        <v>121</v>
      </c>
      <c r="C11" s="2" t="s">
        <v>613</v>
      </c>
      <c r="D11" s="2" t="s">
        <v>601</v>
      </c>
    </row>
    <row r="12">
      <c r="A12" s="2" t="s">
        <v>599</v>
      </c>
      <c r="B12" s="2" t="s">
        <v>600</v>
      </c>
      <c r="C12" s="2" t="s">
        <v>601</v>
      </c>
    </row>
    <row r="13">
      <c r="A13" s="2" t="s">
        <v>133</v>
      </c>
      <c r="B13" s="2" t="s">
        <v>133</v>
      </c>
      <c r="C13" s="2" t="s">
        <v>614</v>
      </c>
      <c r="D13" s="2" t="s">
        <v>601</v>
      </c>
    </row>
    <row r="14">
      <c r="A14" s="2" t="s">
        <v>139</v>
      </c>
      <c r="B14" s="2" t="s">
        <v>139</v>
      </c>
      <c r="C14" s="2" t="s">
        <v>615</v>
      </c>
      <c r="D14" s="2" t="s">
        <v>601</v>
      </c>
    </row>
    <row r="15">
      <c r="A15" s="2" t="s">
        <v>145</v>
      </c>
      <c r="B15" s="2" t="s">
        <v>145</v>
      </c>
      <c r="C15" s="2" t="s">
        <v>616</v>
      </c>
      <c r="D15" s="2" t="s">
        <v>601</v>
      </c>
    </row>
    <row r="16">
      <c r="A16" s="2" t="s">
        <v>599</v>
      </c>
      <c r="B16" s="2" t="s">
        <v>600</v>
      </c>
      <c r="C16" s="2" t="s">
        <v>601</v>
      </c>
    </row>
    <row r="17">
      <c r="A17" s="2" t="s">
        <v>151</v>
      </c>
      <c r="B17" s="2" t="s">
        <v>151</v>
      </c>
      <c r="C17" s="2" t="s">
        <v>617</v>
      </c>
      <c r="D17" s="2" t="s">
        <v>601</v>
      </c>
    </row>
    <row r="18">
      <c r="A18" s="2" t="s">
        <v>157</v>
      </c>
      <c r="B18" s="2" t="s">
        <v>157</v>
      </c>
      <c r="C18" s="2" t="s">
        <v>618</v>
      </c>
      <c r="D18" s="2" t="s">
        <v>601</v>
      </c>
    </row>
    <row r="19">
      <c r="A19" s="2" t="s">
        <v>163</v>
      </c>
      <c r="B19" s="2" t="s">
        <v>163</v>
      </c>
      <c r="C19" s="2" t="s">
        <v>619</v>
      </c>
      <c r="D19" s="2" t="s">
        <v>601</v>
      </c>
    </row>
    <row r="20">
      <c r="A20" s="2" t="s">
        <v>599</v>
      </c>
      <c r="B20" s="2" t="s">
        <v>600</v>
      </c>
      <c r="C20" s="2" t="s">
        <v>601</v>
      </c>
    </row>
    <row r="21">
      <c r="A21" s="2" t="s">
        <v>169</v>
      </c>
      <c r="B21" s="2" t="s">
        <v>169</v>
      </c>
      <c r="C21" s="2" t="s">
        <v>620</v>
      </c>
      <c r="D21" s="2" t="s">
        <v>601</v>
      </c>
    </row>
    <row r="22">
      <c r="A22" s="2" t="s">
        <v>175</v>
      </c>
      <c r="B22" s="2" t="s">
        <v>175</v>
      </c>
      <c r="C22" s="2" t="s">
        <v>621</v>
      </c>
      <c r="D22" s="2" t="s">
        <v>601</v>
      </c>
    </row>
    <row r="23">
      <c r="A23" s="2" t="s">
        <v>181</v>
      </c>
      <c r="B23" s="2" t="s">
        <v>181</v>
      </c>
      <c r="C23" s="2" t="s">
        <v>622</v>
      </c>
      <c r="D23" s="2" t="s">
        <v>601</v>
      </c>
    </row>
    <row r="24">
      <c r="A24" s="2" t="s">
        <v>599</v>
      </c>
      <c r="B24" s="2" t="s">
        <v>600</v>
      </c>
      <c r="C24" s="2" t="s">
        <v>601</v>
      </c>
    </row>
    <row r="25">
      <c r="A25" s="2" t="s">
        <v>187</v>
      </c>
      <c r="B25" s="2" t="s">
        <v>187</v>
      </c>
      <c r="C25" s="2" t="s">
        <v>623</v>
      </c>
      <c r="D25" s="2" t="s">
        <v>601</v>
      </c>
    </row>
    <row r="26">
      <c r="A26" s="2" t="s">
        <v>193</v>
      </c>
      <c r="B26" s="2" t="s">
        <v>193</v>
      </c>
      <c r="C26" s="2" t="s">
        <v>624</v>
      </c>
      <c r="D26" s="2" t="s">
        <v>601</v>
      </c>
    </row>
    <row r="27">
      <c r="A27" s="2" t="s">
        <v>199</v>
      </c>
      <c r="B27" s="2" t="s">
        <v>199</v>
      </c>
      <c r="C27" s="2" t="s">
        <v>625</v>
      </c>
      <c r="D27" s="2" t="s">
        <v>601</v>
      </c>
    </row>
    <row r="28">
      <c r="A28" s="2" t="s">
        <v>599</v>
      </c>
      <c r="B28" s="2" t="s">
        <v>600</v>
      </c>
      <c r="C28" s="2" t="s">
        <v>601</v>
      </c>
    </row>
    <row r="29">
      <c r="A29" s="2" t="s">
        <v>205</v>
      </c>
      <c r="B29" s="2" t="s">
        <v>205</v>
      </c>
      <c r="C29" s="2" t="s">
        <v>626</v>
      </c>
      <c r="D29" s="2" t="s">
        <v>601</v>
      </c>
    </row>
    <row r="30">
      <c r="A30" s="2" t="s">
        <v>211</v>
      </c>
      <c r="B30" s="2" t="s">
        <v>211</v>
      </c>
      <c r="C30" s="2" t="s">
        <v>627</v>
      </c>
      <c r="D30" s="2" t="s">
        <v>601</v>
      </c>
    </row>
    <row r="31">
      <c r="A31" s="2" t="s">
        <v>217</v>
      </c>
      <c r="B31" s="2" t="s">
        <v>217</v>
      </c>
      <c r="C31" s="2" t="s">
        <v>628</v>
      </c>
      <c r="D31" s="2" t="s">
        <v>601</v>
      </c>
    </row>
    <row r="32">
      <c r="A32" s="2" t="s">
        <v>599</v>
      </c>
      <c r="B32" s="2" t="s">
        <v>600</v>
      </c>
      <c r="C32" s="2" t="s">
        <v>601</v>
      </c>
    </row>
    <row r="33">
      <c r="A33" s="2" t="s">
        <v>223</v>
      </c>
      <c r="B33" s="2" t="s">
        <v>223</v>
      </c>
      <c r="C33" s="2" t="s">
        <v>629</v>
      </c>
      <c r="D33" s="2" t="s">
        <v>601</v>
      </c>
    </row>
    <row r="34">
      <c r="A34" s="2" t="s">
        <v>229</v>
      </c>
      <c r="B34" s="2" t="s">
        <v>229</v>
      </c>
      <c r="C34" s="2" t="s">
        <v>630</v>
      </c>
      <c r="D34" s="2" t="s">
        <v>601</v>
      </c>
    </row>
    <row r="35">
      <c r="A35" s="2" t="s">
        <v>599</v>
      </c>
    </row>
    <row r="36">
      <c r="A36" s="2" t="s">
        <v>599</v>
      </c>
    </row>
    <row r="37">
      <c r="A37" s="2" t="s">
        <v>599</v>
      </c>
    </row>
    <row r="38">
      <c r="A38" s="2" t="s">
        <v>599</v>
      </c>
    </row>
    <row r="39">
      <c r="A39" s="2" t="s">
        <v>599</v>
      </c>
    </row>
    <row r="40">
      <c r="A40" s="2" t="s">
        <v>599</v>
      </c>
    </row>
  </sheetData>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sheetData>
    <row r="1">
      <c r="A1" s="2" t="s">
        <v>631</v>
      </c>
      <c r="B1" s="3" t="s">
        <v>68</v>
      </c>
    </row>
    <row r="2">
      <c r="A2" s="2" t="s">
        <v>631</v>
      </c>
      <c r="B2" s="3" t="s">
        <v>69</v>
      </c>
    </row>
    <row r="3">
      <c r="A3" s="2" t="s">
        <v>631</v>
      </c>
      <c r="B3" s="3" t="s">
        <v>70</v>
      </c>
    </row>
    <row r="4">
      <c r="A4" s="2" t="s">
        <v>631</v>
      </c>
      <c r="B4" s="3" t="s">
        <v>71</v>
      </c>
    </row>
    <row r="5">
      <c r="A5" s="2" t="s">
        <v>631</v>
      </c>
      <c r="B5" s="3" t="s">
        <v>72</v>
      </c>
    </row>
    <row r="6">
      <c r="A6" s="2" t="s">
        <v>631</v>
      </c>
      <c r="B6" s="3" t="s">
        <v>73</v>
      </c>
    </row>
    <row r="7">
      <c r="A7" s="2" t="s">
        <v>631</v>
      </c>
      <c r="B7" s="3" t="s">
        <v>74</v>
      </c>
    </row>
    <row r="8">
      <c r="A8" s="2" t="s">
        <v>631</v>
      </c>
      <c r="B8" s="3" t="s">
        <v>75</v>
      </c>
    </row>
    <row r="9">
      <c r="A9" s="2" t="s">
        <v>631</v>
      </c>
      <c r="B9" s="3" t="s">
        <v>76</v>
      </c>
    </row>
    <row r="10">
      <c r="A10" s="2" t="s">
        <v>631</v>
      </c>
      <c r="B10" s="3" t="s">
        <v>77</v>
      </c>
    </row>
    <row r="11">
      <c r="A11" s="2" t="s">
        <v>631</v>
      </c>
      <c r="B11" s="3" t="s">
        <v>78</v>
      </c>
    </row>
    <row r="12">
      <c r="A12" s="2" t="s">
        <v>631</v>
      </c>
      <c r="B12" s="3" t="s">
        <v>79</v>
      </c>
    </row>
    <row r="13">
      <c r="A13" s="2" t="s">
        <v>631</v>
      </c>
      <c r="B13" s="3" t="s">
        <v>80</v>
      </c>
    </row>
    <row r="14">
      <c r="A14" s="2" t="s">
        <v>631</v>
      </c>
      <c r="B14" s="3" t="s">
        <v>81</v>
      </c>
    </row>
    <row r="15">
      <c r="A15" s="2" t="s">
        <v>631</v>
      </c>
      <c r="B15" s="3" t="s">
        <v>82</v>
      </c>
    </row>
  </sheetData>
  <hyperlinks>
    <hyperlink r:id="rId1" ref="B1"/>
    <hyperlink r:id="rId2" ref="B2"/>
    <hyperlink r:id="rId3" ref="B3"/>
    <hyperlink r:id="rId4" ref="B4"/>
    <hyperlink r:id="rId5" ref="B5"/>
    <hyperlink r:id="rId6" ref="B6"/>
    <hyperlink r:id="rId7" ref="B7"/>
    <hyperlink r:id="rId8" ref="B8"/>
    <hyperlink r:id="rId9" ref="B9"/>
    <hyperlink r:id="rId10" ref="B10"/>
    <hyperlink r:id="rId11" ref="B11"/>
    <hyperlink r:id="rId12" ref="B12"/>
    <hyperlink r:id="rId13" ref="B13"/>
    <hyperlink r:id="rId14" ref="B14"/>
    <hyperlink r:id="rId15" ref="B15"/>
  </hyperlinks>
  <drawing r:id="rId16"/>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sheetData>
    <row r="1">
      <c r="A1" s="3" t="s">
        <v>6</v>
      </c>
    </row>
    <row r="2">
      <c r="A2" s="5" t="str">
        <f>IFERROR(__xludf.DUMMYFUNCTION("IMPORTFEED(""https://news.google.com/rss/search?q=photobooth"",""items created"", false)"),"Thu, 01 Aug 2024 09:10:52 GMT")</f>
        <v>Thu, 01 Aug 2024 09:10:52 GMT</v>
      </c>
      <c r="B2" s="5" t="str">
        <f>IFERROR(__xludf.DUMMYFUNCTION("IMPORTFEED(""https://news.google.com/rss/search?q=photobooth"",""items title"", false)"),"Found Vintage Photobooth Pictures - Flashbak")</f>
        <v>Found Vintage Photobooth Pictures - Flashbak</v>
      </c>
      <c r="D2" s="1" t="str">
        <f>IFERROR(__xludf.DUMMYFUNCTION("IMPORTFEED(""https://news.google.com/rss/search?q=photobooth"",""items url"", false)"),"https://news.google.com/rss/articles/CBMib0FVX3lxTE1ELWZ6dUd3eHV1aWhPbElzR1hhOGlBVjVPVjg5cjRlMk13N1VWaVBRT3BlMlk3MS1kR2pMUHp1ejhJc3RTWmZHblo0WU4zRU1Fa3pjZ1FsV3VWX2lGSk9XWDBlTklXVDBKSFdBcWFXZw?oc=5")</f>
        <v>https://news.google.com/rss/articles/CBMib0FVX3lxTE1ELWZ6dUd3eHV1aWhPbElzR1hhOGlBVjVPVjg5cjRlMk13N1VWaVBRT3BlMlk3MS1kR2pMUHp1ejhJc3RTWmZHblo0WU4zRU1Fa3pjZ1FsV3VWX2lGSk9XWDBlTklXVDBKSFdBcWFXZw?oc=5</v>
      </c>
      <c r="E2" s="5" t="str">
        <f>IFERROR(__xludf.DUMMYFUNCTION("IMPORTFEED(""https://news.google.com/rss/search?q=photobooth"",""items summary"", false)"),"Found Vintage Photobooth Pictures  Flashbak")</f>
        <v>Found Vintage Photobooth Pictures  Flashbak</v>
      </c>
    </row>
    <row r="3">
      <c r="A3" s="5" t="str">
        <f>IFERROR(__xludf.DUMMYFUNCTION("""COMPUTED_VALUE"""),"Fri, 02 Aug 2024 12:01:58 GMT")</f>
        <v>Fri, 02 Aug 2024 12:01:58 GMT</v>
      </c>
      <c r="B3" s="5" t="str">
        <f>IFERROR(__xludf.DUMMYFUNCTION("""COMPUTED_VALUE"""),"NEW LARGEST POP MART STORE OPENS AT ION ORCHARD WITH LIFE-SIZED SKULL PANDA STATUE, PHOTOBOOTH &amp; EXCLUSIVE LAUNCHES! - Shout.sg")</f>
        <v>NEW LARGEST POP MART STORE OPENS AT ION ORCHARD WITH LIFE-SIZED SKULL PANDA STATUE, PHOTOBOOTH &amp; EXCLUSIVE LAUNCHES! - Shout.sg</v>
      </c>
      <c r="D3" s="1" t="str">
        <f>IFERROR(__xludf.DUMMYFUNCTION("""COMPUTED_VALUE"""),"https://news.google.com/rss/articles/CBMizwFBVV95cUxNZTdmdV9maW9IbG9nM0hOVWNwNEdOdmtQdkU4NXVQNmhzSTJWSTFLalgxSHBROE8xTjktRWZLV0RKTXg0dmJtdXhvTDZWT0Vlc2tmcC1BTDdDN0Y2TTRYRU41enRXbjNDZGhKVzhaSXFkeHhUb3lWd214V09JOW03SnplQks1dkhPVW1aYzktcF9ENUlVOGVXZ05Rd2V3el"&amp;"BINnpiNkdKOEhQRjB0SzNibGJ5bEVscFJYdEhNeHZKSU5OUVUzT3NqSjR0aTVWcWM?oc=5")</f>
        <v>https://news.google.com/rss/articles/CBMizwFBVV95cUxNZTdmdV9maW9IbG9nM0hOVWNwNEdOdmtQdkU4NXVQNmhzSTJWSTFLalgxSHBROE8xTjktRWZLV0RKTXg0dmJtdXhvTDZWT0Vlc2tmcC1BTDdDN0Y2TTRYRU41enRXbjNDZGhKVzhaSXFkeHhUb3lWd214V09JOW03SnplQks1dkhPVW1aYzktcF9ENUlVOGVXZ05Rd2V3elBINnpiNkdKOEhQRjB0SzNibGJ5bEVscFJYdEhNeHZKSU5OUVUzT3NqSjR0aTVWcWM?oc=5</v>
      </c>
      <c r="E3" s="5" t="str">
        <f>IFERROR(__xludf.DUMMYFUNCTION("""COMPUTED_VALUE"""),"NEW LARGEST POP MART STORE OPENS AT ION ORCHARD WITH LIFE-SIZED SKULL PANDA 
STATUE, PHOTOBOOTH &amp; EXCLUSIVE LAUNCHES!  Shout.sg")</f>
        <v>NEW LARGEST POP MART STORE OPENS AT ION ORCHARD WITH LIFE-SIZED SKULL PANDA 
STATUE, PHOTOBOOTH &amp; EXCLUSIVE LAUNCHES!  Shout.sg</v>
      </c>
    </row>
    <row r="4">
      <c r="A4" s="5" t="str">
        <f>IFERROR(__xludf.DUMMYFUNCTION("""COMPUTED_VALUE"""),"Tue, 17 Oct 2023 07:00:00 GMT")</f>
        <v>Tue, 17 Oct 2023 07:00:00 GMT</v>
      </c>
      <c r="B4" s="5" t="str">
        <f>IFERROR(__xludf.DUMMYFUNCTION("""COMPUTED_VALUE"""),"CDC unveils professional photo booth - MSU Reporter")</f>
        <v>CDC unveils professional photo booth - MSU Reporter</v>
      </c>
      <c r="D4" s="1" t="str">
        <f>IFERROR(__xludf.DUMMYFUNCTION("""COMPUTED_VALUE"""),"https://news.google.com/rss/articles/CBMiggFBVV95cUxPcENqNDVtcEJRRGdkTTRpWTlwTkE1WURTbmhZUjd6SEY1SG5TdmZwVG5vaUttbEQ1bEU0VzFtNHVQa0RwcGxJSmRCMEZrVUtwLW5VRVFKMUdYYkRwS18tYURWcW9PZk01bHo5d00tNXdkRVRlcE1teU00bFRXYldMUS1R?oc=5")</f>
        <v>https://news.google.com/rss/articles/CBMiggFBVV95cUxPcENqNDVtcEJRRGdkTTRpWTlwTkE1WURTbmhZUjd6SEY1SG5TdmZwVG5vaUttbEQ1bEU0VzFtNHVQa0RwcGxJSmRCMEZrVUtwLW5VRVFKMUdYYkRwS18tYURWcW9PZk01bHo5d00tNXdkRVRlcE1teU00bFRXYldMUS1R?oc=5</v>
      </c>
      <c r="E4" s="5" t="str">
        <f>IFERROR(__xludf.DUMMYFUNCTION("""COMPUTED_VALUE"""),"CDC unveils professional photo booth  MSU Reporter")</f>
        <v>CDC unveils professional photo booth  MSU Reporter</v>
      </c>
    </row>
    <row r="5">
      <c r="A5" s="5" t="str">
        <f>IFERROR(__xludf.DUMMYFUNCTION("""COMPUTED_VALUE"""),"Thu, 15 Feb 2024 08:00:00 GMT")</f>
        <v>Thu, 15 Feb 2024 08:00:00 GMT</v>
      </c>
      <c r="B5" s="5" t="str">
        <f>IFERROR(__xludf.DUMMYFUNCTION("""COMPUTED_VALUE"""),"Walter Reed Staff Celebrate Valentine's Day with an Appreciation Luncheon and Photo Booth - DVIDS")</f>
        <v>Walter Reed Staff Celebrate Valentine's Day with an Appreciation Luncheon and Photo Booth - DVIDS</v>
      </c>
      <c r="D5" s="1" t="str">
        <f>IFERROR(__xludf.DUMMYFUNCTION("""COMPUTED_VALUE"""),"https://news.google.com/rss/articles/CBMiwgFBVV95cUxQdFdnb0U2YTZjN3MzT3VtdTd6R2tXYTBZb1JFTmNFcDdPaGNDZHRDOGZkZGNsYWJSaFdQNnNrcngwNlFaUVRtUGRVSUg2Sy1INGxMcXVlNGNBQzIxNGxwU2VPQjhxVnlZTy1lNm1TSVhQNEQ1X2Q5NnNkMkVWYllvYmVVLVV1WldBNThaUkkwY0dtQVFqZzZUM0FOQmtGZX"&amp;"l0NFNrS043NElFNklKQ19rZW1qbUJJTHZKczJFZHNLOVllUQ?oc=5")</f>
        <v>https://news.google.com/rss/articles/CBMiwgFBVV95cUxQdFdnb0U2YTZjN3MzT3VtdTd6R2tXYTBZb1JFTmNFcDdPaGNDZHRDOGZkZGNsYWJSaFdQNnNrcngwNlFaUVRtUGRVSUg2Sy1INGxMcXVlNGNBQzIxNGxwU2VPQjhxVnlZTy1lNm1TSVhQNEQ1X2Q5NnNkMkVWYllvYmVVLVV1WldBNThaUkkwY0dtQVFqZzZUM0FOQmtGZXl0NFNrS043NElFNklKQ19rZW1qbUJJTHZKczJFZHNLOVllUQ?oc=5</v>
      </c>
      <c r="E5" s="5" t="str">
        <f>IFERROR(__xludf.DUMMYFUNCTION("""COMPUTED_VALUE"""),"Walter Reed Staff Celebrate Valentine's Day with an Appreciation Luncheon 
and Photo Booth  DVIDS")</f>
        <v>Walter Reed Staff Celebrate Valentine's Day with an Appreciation Luncheon 
and Photo Booth  DVIDS</v>
      </c>
    </row>
    <row r="6">
      <c r="A6" s="5" t="str">
        <f>IFERROR(__xludf.DUMMYFUNCTION("""COMPUTED_VALUE"""),"Fri, 01 Sep 2023 06:58:18 GMT")</f>
        <v>Fri, 01 Sep 2023 06:58:18 GMT</v>
      </c>
      <c r="B6" s="5" t="str">
        <f>IFERROR(__xludf.DUMMYFUNCTION("""COMPUTED_VALUE"""),"Selfie booth provides quick, official-type photos - State Magazine")</f>
        <v>Selfie booth provides quick, official-type photos - State Magazine</v>
      </c>
      <c r="D6" s="1" t="str">
        <f>IFERROR(__xludf.DUMMYFUNCTION("""COMPUTED_VALUE"""),"https://news.google.com/rss/articles/CBMiV0FVX3lxTE94WXRpU0FJaVFWZFRzb3N6ZXBlZ3lrc0lQVzRFa2xfNXVGYVdCdDZqMmUtLVg3eVBSSFNTdWZJNEJINHVKRjZlMXFGTWZ5MkFPWmVnU2kwZw?oc=5")</f>
        <v>https://news.google.com/rss/articles/CBMiV0FVX3lxTE94WXRpU0FJaVFWZFRzb3N6ZXBlZ3lrc0lQVzRFa2xfNXVGYVdCdDZqMmUtLVg3eVBSSFNTdWZJNEJINHVKRjZlMXFGTWZ5MkFPWmVnU2kwZw?oc=5</v>
      </c>
      <c r="E6" s="5" t="str">
        <f>IFERROR(__xludf.DUMMYFUNCTION("""COMPUTED_VALUE"""),"Selfie booth provides quick, official-type photos  State Magazine")</f>
        <v>Selfie booth provides quick, official-type photos  State Magazine</v>
      </c>
    </row>
    <row r="7">
      <c r="A7" s="5" t="str">
        <f>IFERROR(__xludf.DUMMYFUNCTION("""COMPUTED_VALUE"""),"Wed, 10 Jan 2024 08:00:00 GMT")</f>
        <v>Wed, 10 Jan 2024 08:00:00 GMT</v>
      </c>
      <c r="B7" s="5" t="str">
        <f>IFERROR(__xludf.DUMMYFUNCTION("""COMPUTED_VALUE"""),"Hallmark’s ‘The Way Home’ Stars Andie MacDowell, Chyler Leigh &amp; More Snap Cute Photo Booth Pics at Season 2 Premiere - Just Jared")</f>
        <v>Hallmark’s ‘The Way Home’ Stars Andie MacDowell, Chyler Leigh &amp; More Snap Cute Photo Booth Pics at Season 2 Premiere - Just Jared</v>
      </c>
      <c r="D7" s="1" t="str">
        <f>IFERROR(__xludf.DUMMYFUNCTION("""COMPUTED_VALUE"""),"https://news.google.com/rss/articles/CBMi4gFBVV95cUxQMk1DcG1Bc3N5cWszS3kteVN0ZS12UHI2Uzk3aUNMV2VRQUxzazBseXU3SUJhc0xoX1A1TVJGR3I5QjhhMFZYMkt6UjN5U3RFZmhSd2ZleVJkbFV6c3Bya1g5eDJ6OFlKTjE3OFFJVnQzRGRNM0hDaG5ZbHZ0Q3plS1czQkNDSEFYNGprSlFkTTNxRU1FS2t6YUJ4Mm5EcG"&amp;"VTUG9IWTFMbWM3cG1weXUtWHB0aFNiRW9wdXdKbi15SUp2ZUhFNEpEZWVtVkMyM3N2SV9uYXZKUk5zWDByN2xSM2JR?oc=5")</f>
        <v>https://news.google.com/rss/articles/CBMi4gFBVV95cUxQMk1DcG1Bc3N5cWszS3kteVN0ZS12UHI2Uzk3aUNMV2VRQUxzazBseXU3SUJhc0xoX1A1TVJGR3I5QjhhMFZYMkt6UjN5U3RFZmhSd2ZleVJkbFV6c3Bya1g5eDJ6OFlKTjE3OFFJVnQzRGRNM0hDaG5ZbHZ0Q3plS1czQkNDSEFYNGprSlFkTTNxRU1FS2t6YUJ4Mm5EcGVTUG9IWTFMbWM3cG1weXUtWHB0aFNiRW9wdXdKbi15SUp2ZUhFNEpEZWVtVkMyM3N2SV9uYXZKUk5zWDByN2xSM2JR?oc=5</v>
      </c>
      <c r="E7" s="5" t="str">
        <f>IFERROR(__xludf.DUMMYFUNCTION("""COMPUTED_VALUE"""),"Hallmark’s ‘The Way Home’ Stars Andie MacDowell, Chyler Leigh &amp; More Snap 
Cute Photo Booth Pics at Season 2 Premiere  Just Jared")</f>
        <v>Hallmark’s ‘The Way Home’ Stars Andie MacDowell, Chyler Leigh &amp; More Snap 
Cute Photo Booth Pics at Season 2 Premiere  Just Jared</v>
      </c>
    </row>
    <row r="8">
      <c r="A8" s="5" t="str">
        <f>IFERROR(__xludf.DUMMYFUNCTION("""COMPUTED_VALUE"""),"Mon, 29 Jul 2024 14:38:58 GMT")</f>
        <v>Mon, 29 Jul 2024 14:38:58 GMT</v>
      </c>
      <c r="B8" s="5" t="str">
        <f>IFERROR(__xludf.DUMMYFUNCTION("""COMPUTED_VALUE"""),"Photobooth - CoastTV")</f>
        <v>Photobooth - CoastTV</v>
      </c>
      <c r="D8" s="1" t="str">
        <f>IFERROR(__xludf.DUMMYFUNCTION("""COMPUTED_VALUE"""),"https://news.google.com/rss/articles/CBMiV0FVX3lxTE5RRW01amVFLTVMdzdzWGp3QVZPWExNdG9HV09Ockw0dFFBRUowNkVrYUg0RFhObHJzR05iajhRalowSkRRZjFVamdMOUZnWHRNeWl4Vl92cw?oc=5")</f>
        <v>https://news.google.com/rss/articles/CBMiV0FVX3lxTE5RRW01amVFLTVMdzdzWGp3QVZPWExNdG9HV09Ockw0dFFBRUowNkVrYUg0RFhObHJzR05iajhRalowSkRRZjFVamdMOUZnWHRNeWl4Vl92cw?oc=5</v>
      </c>
      <c r="E8" s="5" t="str">
        <f>IFERROR(__xludf.DUMMYFUNCTION("""COMPUTED_VALUE"""),"Photobooth  CoastTV")</f>
        <v>Photobooth  CoastTV</v>
      </c>
    </row>
    <row r="9">
      <c r="A9" s="5" t="str">
        <f>IFERROR(__xludf.DUMMYFUNCTION("""COMPUTED_VALUE"""),"Fri, 26 Jul 2024 19:11:00 GMT")</f>
        <v>Fri, 26 Jul 2024 19:11:00 GMT</v>
      </c>
      <c r="B9" s="5" t="str">
        <f>IFERROR(__xludf.DUMMYFUNCTION("""COMPUTED_VALUE"""),"Singapore's Event Scene Gets a Dazzling Upgrade with Furps Interactive's Feature-Rich Photobooth Rentals - WICZ")</f>
        <v>Singapore's Event Scene Gets a Dazzling Upgrade with Furps Interactive's Feature-Rich Photobooth Rentals - WICZ</v>
      </c>
      <c r="D9" s="1" t="str">
        <f>IFERROR(__xludf.DUMMYFUNCTION("""COMPUTED_VALUE"""),"https://news.google.com/rss/articles/CBMi1AFBVV95cUxNZ3ZPWmhsYU1lSUEyWnVZWmJ3bUtuYVF6VlUwQ1F2QUpPS09XSXpjcEtsUGxzWGNfekM2WVNuTXlRdS1kQzI0dnRJbmI4d2FQbXhuSV80QTNOdjZncko4M0xZQUZkaUJNRmNsTnJicGU3SXpZcTNERVNjWVU0R1lJUTBHQ2UwNExCSldPZURROVQ1TldCcWFRbENTVU5ma1"&amp;"czMjAycU5wdVBWdjQ5RWFnZFZ4RUh4ejZXelhsOWNjN1dLdWFMZDRqQlZyUDVfeGp5WlRpMw?oc=5")</f>
        <v>https://news.google.com/rss/articles/CBMi1AFBVV95cUxNZ3ZPWmhsYU1lSUEyWnVZWmJ3bUtuYVF6VlUwQ1F2QUpPS09XSXpjcEtsUGxzWGNfekM2WVNuTXlRdS1kQzI0dnRJbmI4d2FQbXhuSV80QTNOdjZncko4M0xZQUZkaUJNRmNsTnJicGU3SXpZcTNERVNjWVU0R1lJUTBHQ2UwNExCSldPZURROVQ1TldCcWFRbENTVU5ma1czMjAycU5wdVBWdjQ5RWFnZFZ4RUh4ejZXelhsOWNjN1dLdWFMZDRqQlZyUDVfeGp5WlRpMw?oc=5</v>
      </c>
      <c r="E9" s="5" t="str">
        <f>IFERROR(__xludf.DUMMYFUNCTION("""COMPUTED_VALUE"""),"Singapore's Event Scene Gets a Dazzling Upgrade with Furps Interactive's 
Feature-Rich Photobooth Rentals  WICZ")</f>
        <v>Singapore's Event Scene Gets a Dazzling Upgrade with Furps Interactive's 
Feature-Rich Photobooth Rentals  WICZ</v>
      </c>
    </row>
    <row r="10">
      <c r="A10" s="5" t="str">
        <f>IFERROR(__xludf.DUMMYFUNCTION("""COMPUTED_VALUE"""),"Sat, 06 Apr 2024 07:00:00 GMT")</f>
        <v>Sat, 06 Apr 2024 07:00:00 GMT</v>
      </c>
      <c r="B10" s="5" t="str">
        <f>IFERROR(__xludf.DUMMYFUNCTION("""COMPUTED_VALUE"""),"How The Legendary Photobooth Picture Of TXT's Yeonjun, ATEEZ's Wooyoung And Stray Kids' Changbin Came To Be - Koreaboo")</f>
        <v>How The Legendary Photobooth Picture Of TXT's Yeonjun, ATEEZ's Wooyoung And Stray Kids' Changbin Came To Be - Koreaboo</v>
      </c>
      <c r="D10" s="1" t="str">
        <f>IFERROR(__xludf.DUMMYFUNCTION("""COMPUTED_VALUE"""),"https://news.google.com/rss/articles/CBMitAFBVV95cUxNUGdHbkRSdXZOSHdZNW9sOGlqaFVDM2xTeUN5dUp6bzNmdHN0Z2VjQ1NzcU5sSThfQjRxNEZnX2QyVUZvMEtVMnFsU1BQNjA5OGlhOGhBQ3A4WUZEM2U5QjhvM2tWdWFLdTVRNkg0dWZ2dVEzS3llN1hBcDdOd282anFLSVBEak1tR0pwQ0lpS2NKNWR6Z3VwZ2JGcGxIUm"&amp;"56ZElmaDR4TGI3bnVPZVExaEVOVjc?oc=5")</f>
        <v>https://news.google.com/rss/articles/CBMitAFBVV95cUxNUGdHbkRSdXZOSHdZNW9sOGlqaFVDM2xTeUN5dUp6bzNmdHN0Z2VjQ1NzcU5sSThfQjRxNEZnX2QyVUZvMEtVMnFsU1BQNjA5OGlhOGhBQ3A4WUZEM2U5QjhvM2tWdWFLdTVRNkg0dWZ2dVEzS3llN1hBcDdOd282anFLSVBEak1tR0pwQ0lpS2NKNWR6Z3VwZ2JGcGxIUm56ZElmaDR4TGI3bnVPZVExaEVOVjc?oc=5</v>
      </c>
      <c r="E10" s="5" t="str">
        <f>IFERROR(__xludf.DUMMYFUNCTION("""COMPUTED_VALUE"""),"How The Legendary Photobooth Picture Of TXT's Yeonjun, ATEEZ's Wooyoung And 
Stray Kids' Changbin Came To Be  Koreaboo")</f>
        <v>How The Legendary Photobooth Picture Of TXT's Yeonjun, ATEEZ's Wooyoung And 
Stray Kids' Changbin Came To Be  Koreaboo</v>
      </c>
    </row>
    <row r="11">
      <c r="A11" s="5" t="str">
        <f>IFERROR(__xludf.DUMMYFUNCTION("""COMPUTED_VALUE"""),"Thu, 13 Jun 2024 07:00:00 GMT")</f>
        <v>Thu, 13 Jun 2024 07:00:00 GMT</v>
      </c>
      <c r="B11" s="5" t="str">
        <f>IFERROR(__xludf.DUMMYFUNCTION("""COMPUTED_VALUE"""),"TWICE's Nayeon holds a special photo booth event with fans at her solo comeback showcase - allkpop")</f>
        <v>TWICE's Nayeon holds a special photo booth event with fans at her solo comeback showcase - allkpop</v>
      </c>
      <c r="D11" s="1" t="str">
        <f>IFERROR(__xludf.DUMMYFUNCTION("""COMPUTED_VALUE"""),"https://news.google.com/rss/articles/CBMixgFBVV95cUxNMXJDME1xaEJUUm00X245RFdkRVdXSWZBZW5GYTgyb0kzeTBuczgybkFOLXBxa2NUN1JIUjFMeDd4ZTI0ZzRsUWR2YWl0NmYzenNiVmIxd2ZadWhPWENKeUhFUlhyUGVkNE5nUDltc09HSktiTFFJdEQ5WU9MRWluS2VIWVlMMVVvUk9jbWxfaFNVeERxd2JlZ2VWZ25FNX"&amp;"FrVDMyUGFtSFM3U3V3bzBWZ2dBVG9yS0RncUJJRk5QTnF0UUhnWGc?oc=5")</f>
        <v>https://news.google.com/rss/articles/CBMixgFBVV95cUxNMXJDME1xaEJUUm00X245RFdkRVdXSWZBZW5GYTgyb0kzeTBuczgybkFOLXBxa2NUN1JIUjFMeDd4ZTI0ZzRsUWR2YWl0NmYzenNiVmIxd2ZadWhPWENKeUhFUlhyUGVkNE5nUDltc09HSktiTFFJdEQ5WU9MRWluS2VIWVlMMVVvUk9jbWxfaFNVeERxd2JlZ2VWZ25FNXFrVDMyUGFtSFM3U3V3bzBWZ2dBVG9yS0RncUJJRk5QTnF0UUhnWGc?oc=5</v>
      </c>
      <c r="E11" s="5" t="str">
        <f>IFERROR(__xludf.DUMMYFUNCTION("""COMPUTED_VALUE"""),"TWICE's Nayeon holds a special photo booth event with fans at her solo 
comeback showcase  allkpop")</f>
        <v>TWICE's Nayeon holds a special photo booth event with fans at her solo 
comeback showcase  allkpop</v>
      </c>
    </row>
    <row r="12">
      <c r="A12" s="5" t="str">
        <f>IFERROR(__xludf.DUMMYFUNCTION("""COMPUTED_VALUE"""),"Wed, 04 Oct 2023 07:00:00 GMT")</f>
        <v>Wed, 04 Oct 2023 07:00:00 GMT</v>
      </c>
      <c r="B12" s="5" t="str">
        <f>IFERROR(__xludf.DUMMYFUNCTION("""COMPUTED_VALUE"""),"B&amp;C Awards 2023: The MFS Photobooth - Bridging &amp; Commerical")</f>
        <v>B&amp;C Awards 2023: The MFS Photobooth - Bridging &amp; Commerical</v>
      </c>
      <c r="D12" s="1" t="str">
        <f>IFERROR(__xludf.DUMMYFUNCTION("""COMPUTED_VALUE"""),"https://news.google.com/rss/articles/CBMiiwFBVV95cUxQeEpOSGN5aktidC1jU1lTeTRsdkduN3kxS1FCbmNKWnNMWXE0YS1EcTNwVWlfNjJNcHlTeDNfNzcxSS0xRDhUX19FQklnbWJ3amNpcjE1amtwUmtISVNKZWJXZXVSakFoT01EOVZTcWJaYXlwTHpKY01ELTFjZFRnZVlmY3oyYkx4Smx3?oc=5")</f>
        <v>https://news.google.com/rss/articles/CBMiiwFBVV95cUxQeEpOSGN5aktidC1jU1lTeTRsdkduN3kxS1FCbmNKWnNMWXE0YS1EcTNwVWlfNjJNcHlTeDNfNzcxSS0xRDhUX19FQklnbWJ3amNpcjE1amtwUmtISVNKZWJXZXVSakFoT01EOVZTcWJaYXlwTHpKY01ELTFjZFRnZVlmY3oyYkx4Smx3?oc=5</v>
      </c>
      <c r="E12" s="5" t="str">
        <f>IFERROR(__xludf.DUMMYFUNCTION("""COMPUTED_VALUE"""),"B&amp;C Awards 2023: The MFS Photobooth  Bridging &amp; Commerical")</f>
        <v>B&amp;C Awards 2023: The MFS Photobooth  Bridging &amp; Commerical</v>
      </c>
    </row>
    <row r="13">
      <c r="A13" s="5" t="str">
        <f>IFERROR(__xludf.DUMMYFUNCTION("""COMPUTED_VALUE"""),"Tue, 21 May 2024 07:00:00 GMT")</f>
        <v>Tue, 21 May 2024 07:00:00 GMT</v>
      </c>
      <c r="B13" s="5" t="str">
        <f>IFERROR(__xludf.DUMMYFUNCTION("""COMPUTED_VALUE"""),"John Legend &amp; Chrissy Teigen Photo Booth Video Controversy Explored - ComingSoon.net")</f>
        <v>John Legend &amp; Chrissy Teigen Photo Booth Video Controversy Explored - ComingSoon.net</v>
      </c>
      <c r="D13" s="1" t="str">
        <f>IFERROR(__xludf.DUMMYFUNCTION("""COMPUTED_VALUE"""),"https://news.google.com/rss/articles/CBMisgFBVV95cUxQR3hzRktZUm9BVk1QNUJwV0k2aF9ZeEVtTjVGbDdCcU5fU3FWNzlFNnJQRE9JbjlXR210R0cxV1AtaXlpWkczRTZMU3VISExTNDliRWtGT1FXMkd6SnRkVFNrOS1PdXRoVUd1Zk5ZTFU4Q3liN0RrRi1IWHdSdWRDTExiTnBoM2pNdTRvUjdmQVBxZFlkQnRmQUsxZi1UTm"&amp;"pPdXJuUkkxUTR4WUxGd1gtdW9B0gG3AUFVX3lxTE1vX1NsRW9sY3VMUmtmMlJXTFJ6UkhvUzZOWWw2SURzUkEwR0RETXpsNXluQTc0T2pJNWwtQ0d0U2xQeGt0czRRNEdZVHNMNzZyTzRfSVdzdG50Ul9FTmMzVnFSYVVNOWtOVG10cl95SE9hQlVBek5LT1NSX1RRQjB5UHJUM2tCRWFkYVhCRXExYWZwLUozNnVsWDZNVV81aXBEYTRoY2l2c"&amp;"E5RMldhRkdxQnJlWEZLbw?oc=5")</f>
        <v>https://news.google.com/rss/articles/CBMisgFBVV95cUxQR3hzRktZUm9BVk1QNUJwV0k2aF9ZeEVtTjVGbDdCcU5fU3FWNzlFNnJQRE9JbjlXR210R0cxV1AtaXlpWkczRTZMU3VISExTNDliRWtGT1FXMkd6SnRkVFNrOS1PdXRoVUd1Zk5ZTFU4Q3liN0RrRi1IWHdSdWRDTExiTnBoM2pNdTRvUjdmQVBxZFlkQnRmQUsxZi1UTmpPdXJuUkkxUTR4WUxGd1gtdW9B0gG3AUFVX3lxTE1vX1NsRW9sY3VMUmtmMlJXTFJ6UkhvUzZOWWw2SURzUkEwR0RETXpsNXluQTc0T2pJNWwtQ0d0U2xQeGt0czRRNEdZVHNMNzZyTzRfSVdzdG50Ul9FTmMzVnFSYVVNOWtOVG10cl95SE9hQlVBek5LT1NSX1RRQjB5UHJUM2tCRWFkYVhCRXExYWZwLUozNnVsWDZNVV81aXBEYTRoY2l2cE5RMldhRkdxQnJlWEZLbw?oc=5</v>
      </c>
      <c r="E13" s="5" t="str">
        <f>IFERROR(__xludf.DUMMYFUNCTION("""COMPUTED_VALUE"""),"John Legend &amp; Chrissy Teigen Photo Booth Video Controversy Explored  
ComingSoon.net")</f>
        <v>John Legend &amp; Chrissy Teigen Photo Booth Video Controversy Explored  
ComingSoon.net</v>
      </c>
    </row>
    <row r="14">
      <c r="A14" s="5" t="str">
        <f>IFERROR(__xludf.DUMMYFUNCTION("""COMPUTED_VALUE"""),"Thu, 28 Sep 2023 07:00:00 GMT")</f>
        <v>Thu, 28 Sep 2023 07:00:00 GMT</v>
      </c>
      <c r="B14" s="5" t="str">
        <f>IFERROR(__xludf.DUMMYFUNCTION("""COMPUTED_VALUE"""),"Restoring vintage photo booths is a labor of love for Las Vegas couple - Las Vegas Weekly")</f>
        <v>Restoring vintage photo booths is a labor of love for Las Vegas couple - Las Vegas Weekly</v>
      </c>
      <c r="D14" s="1" t="str">
        <f>IFERROR(__xludf.DUMMYFUNCTION("""COMPUTED_VALUE"""),"https://news.google.com/rss/articles/CBMilwFBVV95cUxOZEpmSlEyZUJPTllvTzhJQnpoWXdid3AzbkVtUVE0MmVOWkZ5c3NTaXotOVJJVng4TVNLNjFfd1lTM25ybzNOQzBUcmllX3ppcUVHT0NtcGNUZXRvU29MMVdDLWptaU5aMHp5cDhvQzFYcTRIb1NOYnZOMkxtdnZ2ZkxZSi0yYmVJQUhGRmNKMzZsYVRleFNj?oc=5")</f>
        <v>https://news.google.com/rss/articles/CBMilwFBVV95cUxOZEpmSlEyZUJPTllvTzhJQnpoWXdid3AzbkVtUVE0MmVOWkZ5c3NTaXotOVJJVng4TVNLNjFfd1lTM25ybzNOQzBUcmllX3ppcUVHT0NtcGNUZXRvU29MMVdDLWptaU5aMHp5cDhvQzFYcTRIb1NOYnZOMkxtdnZ2ZkxZSi0yYmVJQUhGRmNKMzZsYVRleFNj?oc=5</v>
      </c>
      <c r="E14" s="5" t="str">
        <f>IFERROR(__xludf.DUMMYFUNCTION("""COMPUTED_VALUE"""),"Restoring vintage photo booths is a labor of love for Las Vegas couple  Las 
Vegas Weekly")</f>
        <v>Restoring vintage photo booths is a labor of love for Las Vegas couple  Las 
Vegas Weekly</v>
      </c>
    </row>
    <row r="15">
      <c r="A15" s="5" t="str">
        <f>IFERROR(__xludf.DUMMYFUNCTION("""COMPUTED_VALUE"""),"Mon, 20 Nov 2023 08:00:00 GMT")</f>
        <v>Mon, 20 Nov 2023 08:00:00 GMT</v>
      </c>
      <c r="B15" s="5" t="str">
        <f>IFERROR(__xludf.DUMMYFUNCTION("""COMPUTED_VALUE"""),"Tatler Ball 2023: Snapshots from the photobooth - Tatler Philippines")</f>
        <v>Tatler Ball 2023: Snapshots from the photobooth - Tatler Philippines</v>
      </c>
      <c r="D15" s="1" t="str">
        <f>IFERROR(__xludf.DUMMYFUNCTION("""COMPUTED_VALUE"""),"https://news.google.com/rss/articles/CBMigAFBVV95cUxOWV9QTzVWZmlBcElKdUJNVVJPbHNFMTltQUphWS1IOWczaDl4YzVvOVR3WGlqSmo5OVFKNTV6a2hScEhrYkdGSE4zZ2Q5VzNsV2lKejR0Q2NNMGdwb0I5Vm1POURTbU9nTEhaMFdVX3ZjTFFmZExIRGFWakpHQlAweQ?oc=5")</f>
        <v>https://news.google.com/rss/articles/CBMigAFBVV95cUxOWV9QTzVWZmlBcElKdUJNVVJPbHNFMTltQUphWS1IOWczaDl4YzVvOVR3WGlqSmo5OVFKNTV6a2hScEhrYkdGSE4zZ2Q5VzNsV2lKejR0Q2NNMGdwb0I5Vm1POURTbU9nTEhaMFdVX3ZjTFFmZExIRGFWakpHQlAweQ?oc=5</v>
      </c>
      <c r="E15" s="5" t="str">
        <f>IFERROR(__xludf.DUMMYFUNCTION("""COMPUTED_VALUE"""),"Tatler Ball 2023: Snapshots from the photobooth  Tatler Philippines")</f>
        <v>Tatler Ball 2023: Snapshots from the photobooth  Tatler Philippines</v>
      </c>
    </row>
    <row r="16">
      <c r="A16" s="5" t="str">
        <f>IFERROR(__xludf.DUMMYFUNCTION("""COMPUTED_VALUE"""),"Mon, 26 Jun 2023 07:00:00 GMT")</f>
        <v>Mon, 26 Jun 2023 07:00:00 GMT</v>
      </c>
      <c r="B16" s="5" t="str">
        <f>IFERROR(__xludf.DUMMYFUNCTION("""COMPUTED_VALUE"""),"5 of the best photo booth apps for a picture-perfect party - Cool Mom Tech")</f>
        <v>5 of the best photo booth apps for a picture-perfect party - Cool Mom Tech</v>
      </c>
      <c r="D16" s="1" t="str">
        <f>IFERROR(__xludf.DUMMYFUNCTION("""COMPUTED_VALUE"""),"https://news.google.com/rss/articles/CBMie0FVX3lxTE1qSEdHVDc0MjYyUm91VGpsbWhjVFBZQld5RzlmWndmVzY3V2tWTTd2WU5ZdUFhNWNFQzdWRkJIRGF0MmJZUFVIY3ZaS2k1V0hNaFlrc0k5cWc2ZmI1ZVVOS09GSW9nSTZiNzlQY1hLUDNWMDV4dFVaN3FtUQ?oc=5")</f>
        <v>https://news.google.com/rss/articles/CBMie0FVX3lxTE1qSEdHVDc0MjYyUm91VGpsbWhjVFBZQld5RzlmWndmVzY3V2tWTTd2WU5ZdUFhNWNFQzdWRkJIRGF0MmJZUFVIY3ZaS2k1V0hNaFlrc0k5cWc2ZmI1ZVVOS09GSW9nSTZiNzlQY1hLUDNWMDV4dFVaN3FtUQ?oc=5</v>
      </c>
      <c r="E16" s="5" t="str">
        <f>IFERROR(__xludf.DUMMYFUNCTION("""COMPUTED_VALUE"""),"5 of the best photo booth apps for a picture-perfect party  Cool Mom Tech")</f>
        <v>5 of the best photo booth apps for a picture-perfect party  Cool Mom Tech</v>
      </c>
    </row>
    <row r="17">
      <c r="A17" s="5" t="str">
        <f>IFERROR(__xludf.DUMMYFUNCTION("""COMPUTED_VALUE"""),"Tue, 14 May 2024 07:00:00 GMT")</f>
        <v>Tue, 14 May 2024 07:00:00 GMT</v>
      </c>
      <c r="B17" s="5" t="str">
        <f>IFERROR(__xludf.DUMMYFUNCTION("""COMPUTED_VALUE"""),"FENTY BEAUTY POP-UP AT MARINA BAY SANDS WITH FREE PHOTOBOOTH &amp; CUSTOM MAKEUP SAMPLES, NO SPENDING REQUIRED! - Shout.sg")</f>
        <v>FENTY BEAUTY POP-UP AT MARINA BAY SANDS WITH FREE PHOTOBOOTH &amp; CUSTOM MAKEUP SAMPLES, NO SPENDING REQUIRED! - Shout.sg</v>
      </c>
      <c r="D17" s="1" t="str">
        <f>IFERROR(__xludf.DUMMYFUNCTION("""COMPUTED_VALUE"""),"https://news.google.com/rss/articles/CBMiwwFBVV95cUxOV01sSGdneWRxTmhWV1VvSnY4eldqd2p6Qy14X2dZZk94N3VFMk5TcS1OUTQwbnJvYlBYZjhFbDRuelowVDU2ZWJkaV9VMHpkWHhvRTFOMDBjTmxhTXBrM0F4dEM5YUpfbUVyWnVVWVFpQzZucDR2ZUpaejczcm9kWXVXckdCSV9ySE9RNUxxUlg2a1pPcUZCWkozLTI5Nn"&amp;"pmaFNoaG9GdFU1OG1MSHhMTXNvS2hDWEtGcnJFU3RvUzhyXzQ?oc=5")</f>
        <v>https://news.google.com/rss/articles/CBMiwwFBVV95cUxOV01sSGdneWRxTmhWV1VvSnY4eldqd2p6Qy14X2dZZk94N3VFMk5TcS1OUTQwbnJvYlBYZjhFbDRuelowVDU2ZWJkaV9VMHpkWHhvRTFOMDBjTmxhTXBrM0F4dEM5YUpfbUVyWnVVWVFpQzZucDR2ZUpaejczcm9kWXVXckdCSV9ySE9RNUxxUlg2a1pPcUZCWkozLTI5NnpmaFNoaG9GdFU1OG1MSHhMTXNvS2hDWEtGcnJFU3RvUzhyXzQ?oc=5</v>
      </c>
      <c r="E17" s="5" t="str">
        <f>IFERROR(__xludf.DUMMYFUNCTION("""COMPUTED_VALUE"""),"FENTY BEAUTY POP-UP AT MARINA BAY SANDS WITH FREE PHOTOBOOTH &amp; CUSTOM 
MAKEUP SAMPLES, NO SPENDING REQUIRED!  Shout.sg")</f>
        <v>FENTY BEAUTY POP-UP AT MARINA BAY SANDS WITH FREE PHOTOBOOTH &amp; CUSTOM 
MAKEUP SAMPLES, NO SPENDING REQUIRED!  Shout.sg</v>
      </c>
    </row>
    <row r="18">
      <c r="A18" s="5" t="str">
        <f>IFERROR(__xludf.DUMMYFUNCTION("""COMPUTED_VALUE"""),"Mon, 29 Jul 2024 16:45:30 GMT")</f>
        <v>Mon, 29 Jul 2024 16:45:30 GMT</v>
      </c>
      <c r="B18" s="5" t="str">
        <f>IFERROR(__xludf.DUMMYFUNCTION("""COMPUTED_VALUE"""),"K-netizens react to ZEROBASEONE Zhang Hao's photobooth pics with BTS's V (Kim Taehyung) - allkpop")</f>
        <v>K-netizens react to ZEROBASEONE Zhang Hao's photobooth pics with BTS's V (Kim Taehyung) - allkpop</v>
      </c>
      <c r="D18" s="1" t="str">
        <f>IFERROR(__xludf.DUMMYFUNCTION("""COMPUTED_VALUE"""),"https://news.google.com/rss/articles/CBMiyAFBVV95cUxOQWlxYkkxWlpaVTgwOHZuMVZDdmlBV2U2cVgxa2hEaTVabEZ2WXl3d0xDMTJIb20xSE0tYTBJWGI3YTVVaTNEU1k2OGFCODcwNmhXMFpoLU9oYnNXNFN1Sl9vTlY3X3htckRTZjF0NWxmVE40LVFIb1ViVF9HSkhjNnhTS09hRmVoSV9QU2NDVEgxTkdBYnBKNlJMc3d3ZW"&amp;"RiZk1Td1NlZm9zUlZ3NVBTQ3hvcmllVWNQODBaQnliUmtrb1VhLTB2UA?oc=5")</f>
        <v>https://news.google.com/rss/articles/CBMiyAFBVV95cUxOQWlxYkkxWlpaVTgwOHZuMVZDdmlBV2U2cVgxa2hEaTVabEZ2WXl3d0xDMTJIb20xSE0tYTBJWGI3YTVVaTNEU1k2OGFCODcwNmhXMFpoLU9oYnNXNFN1Sl9vTlY3X3htckRTZjF0NWxmVE40LVFIb1ViVF9HSkhjNnhTS09hRmVoSV9QU2NDVEgxTkdBYnBKNlJMc3d3ZWRiZk1Td1NlZm9zUlZ3NVBTQ3hvcmllVWNQODBaQnliUmtrb1VhLTB2UA?oc=5</v>
      </c>
      <c r="E18" s="5" t="str">
        <f>IFERROR(__xludf.DUMMYFUNCTION("""COMPUTED_VALUE"""),"K-netizens react to ZEROBASEONE Zhang Hao's photobooth pics with BTS's V 
(Kim Taehyung)  allkpop")</f>
        <v>K-netizens react to ZEROBASEONE Zhang Hao's photobooth pics with BTS's V 
(Kim Taehyung)  allkpop</v>
      </c>
    </row>
    <row r="19">
      <c r="A19" s="5" t="str">
        <f>IFERROR(__xludf.DUMMYFUNCTION("""COMPUTED_VALUE"""),"Sat, 27 Jul 2024 23:29:00 GMT")</f>
        <v>Sat, 27 Jul 2024 23:29:00 GMT</v>
      </c>
      <c r="B19" s="5" t="str">
        <f>IFERROR(__xludf.DUMMYFUNCTION("""COMPUTED_VALUE"""),"Need2Know: Angry Crab Shack opens in Prescott; Vintage Photo cuts ribbon on photo booth trailer; New Simply Cruising offers e-bikes - Prescott Daily Courier")</f>
        <v>Need2Know: Angry Crab Shack opens in Prescott; Vintage Photo cuts ribbon on photo booth trailer; New Simply Cruising offers e-bikes - Prescott Daily Courier</v>
      </c>
      <c r="D19" s="1" t="str">
        <f>IFERROR(__xludf.DUMMYFUNCTION("""COMPUTED_VALUE"""),"https://news.google.com/rss/articles/CBMigwJBVV95cUxPb2l1clMwRlgxaklSYlZueDg2ZUtUUGUyc1hxVXdNNXk2S3NBVV91NjYtc3YxbG9mR3pQNEo0RXlkSkZFQ0NZSDNsNENST1A1ZlMzT0JKZmh0dWN4TEJJUVpMbDVlTl9QVkpLOF8yb3kxdDFOdTgzLUo0cl9wdExlRnZXRXY1Ty1ub3VsZl94SmpvUUR2YlRvSnVLQ1cya2"&amp;"NocUlZOU1UVW1oZHJCcm9JQUswNGRzM3lab19qNGRYTEptSWJLWVBRVlgwLVpVcGJhWHZ6Q3ItXzVtVzQ3NXBQcGkzelo5QTR2SEdldUlkRzlCY2tRYU5ZYWJ6b1pqemxLaDgw?oc=5")</f>
        <v>https://news.google.com/rss/articles/CBMigwJBVV95cUxPb2l1clMwRlgxaklSYlZueDg2ZUtUUGUyc1hxVXdNNXk2S3NBVV91NjYtc3YxbG9mR3pQNEo0RXlkSkZFQ0NZSDNsNENST1A1ZlMzT0JKZmh0dWN4TEJJUVpMbDVlTl9QVkpLOF8yb3kxdDFOdTgzLUo0cl9wdExlRnZXRXY1Ty1ub3VsZl94SmpvUUR2YlRvSnVLQ1cya2NocUlZOU1UVW1oZHJCcm9JQUswNGRzM3lab19qNGRYTEptSWJLWVBRVlgwLVpVcGJhWHZ6Q3ItXzVtVzQ3NXBQcGkzelo5QTR2SEdldUlkRzlCY2tRYU5ZYWJ6b1pqemxLaDgw?oc=5</v>
      </c>
      <c r="E19" s="5" t="str">
        <f>IFERROR(__xludf.DUMMYFUNCTION("""COMPUTED_VALUE"""),"Need2Know: Angry Crab Shack opens in Prescott; Vintage Photo cuts ribbon on 
photo booth trailer; New Simply Cruising offers e-bikes  Prescott Daily 
Courier")</f>
        <v>Need2Know: Angry Crab Shack opens in Prescott; Vintage Photo cuts ribbon on 
photo booth trailer; New Simply Cruising offers e-bikes  Prescott Daily 
Courier</v>
      </c>
    </row>
    <row r="20">
      <c r="A20" s="5" t="str">
        <f>IFERROR(__xludf.DUMMYFUNCTION("""COMPUTED_VALUE"""),"Mon, 08 Jan 2024 08:00:00 GMT")</f>
        <v>Mon, 08 Jan 2024 08:00:00 GMT</v>
      </c>
      <c r="B20" s="5" t="str">
        <f>IFERROR(__xludf.DUMMYFUNCTION("""COMPUTED_VALUE"""),"Portable Photobooth Printers - Trend Hunter")</f>
        <v>Portable Photobooth Printers - Trend Hunter</v>
      </c>
      <c r="D20" s="1" t="str">
        <f>IFERROR(__xludf.DUMMYFUNCTION("""COMPUTED_VALUE"""),"https://news.google.com/rss/articles/CBMiaEFVX3lxTFBFemgxTG95czkwSDFwekJYX05xaTUwakU3cFVhNVlpSVpfWUJ2Q0N0cms1X0FuWV9abk5rTC1JdjJWM0U2M2JEVWpUZVdpQnhrZnVVd0VSSGxpNWlnUDdUX19uNkNkNF9s0gFuQVVfeXFMTkFrWWFCdVJSMVI0RmFwLThHWmtDT0E3aXJnMF8ybzB3QUxfVjNGSjlnTkxVS1"&amp;"pQSUdjZ29IMjY5akstcl9xRjc4WUtBMDQ5S2FWelItdkZqTU1pX21OblI4NVlyZllaY3BuUExxcnc?oc=5")</f>
        <v>https://news.google.com/rss/articles/CBMiaEFVX3lxTFBFemgxTG95czkwSDFwekJYX05xaTUwakU3cFVhNVlpSVpfWUJ2Q0N0cms1X0FuWV9abk5rTC1JdjJWM0U2M2JEVWpUZVdpQnhrZnVVd0VSSGxpNWlnUDdUX19uNkNkNF9s0gFuQVVfeXFMTkFrWWFCdVJSMVI0RmFwLThHWmtDT0E3aXJnMF8ybzB3QUxfVjNGSjlnTkxVS1pQSUdjZ29IMjY5akstcl9xRjc4WUtBMDQ5S2FWelItdkZqTU1pX21OblI4NVlyZllaY3BuUExxcnc?oc=5</v>
      </c>
      <c r="E20" s="5" t="str">
        <f>IFERROR(__xludf.DUMMYFUNCTION("""COMPUTED_VALUE"""),"Portable Photobooth Printers  Trend Hunter")</f>
        <v>Portable Photobooth Printers  Trend Hunter</v>
      </c>
    </row>
    <row r="21">
      <c r="A21" s="5" t="str">
        <f>IFERROR(__xludf.DUMMYFUNCTION("""COMPUTED_VALUE"""),"Mon, 23 Oct 2023 07:00:00 GMT")</f>
        <v>Mon, 23 Oct 2023 07:00:00 GMT</v>
      </c>
      <c r="B21" s="5" t="str">
        <f>IFERROR(__xludf.DUMMYFUNCTION("""COMPUTED_VALUE"""),"Working Iowa: Univ. of Iowa headshot photo booth helps students put best face forward - KCRG")</f>
        <v>Working Iowa: Univ. of Iowa headshot photo booth helps students put best face forward - KCRG</v>
      </c>
      <c r="D21" s="1" t="str">
        <f>IFERROR(__xludf.DUMMYFUNCTION("""COMPUTED_VALUE"""),"https://news.google.com/rss/articles/CBMiswFBVV95cUxOOFZPR0owN2xRRmNnQ1Y5VnpzYmxzRWdHVC1RSlZCSUlrOHFMM0lDaktZZFg2eG5oOU5VN1g4LXViVUFULTBiclpmYm1USUtOOTRvS09wMVdVYnYzZ21kZ1huMzJzV05ldmdqUkRoNUxOZDdMVDRPajNJclJzcjBMRFdsb00yMFIzX180VWJ6VlFQRUtGdTh0ZkkzYlNEcn"&amp;"RnYkRiU2ZkQ1hJYnFzTkNOd0ZhWdIBxwFBVV95cUxPc1lpSy01S1VmU01uTDhZYjRaYVhOc000YzhfUXUySlh6NjhhdFFZaVprdkE0dzY5TmVQV0dMcm9nWnRjRlhYNTFfb2xNaXRzMDNyYjlTd21IWnY3V2MxMFdMZmcxczkzWGtmV3Bzel9KbDF5ZFhwUDBVakJRNDZvR0dKMWV0ZUhhLWZTbzNYVHRWaHYtVTNSSlhVZ09FTXRIdzQyQ2x6b"&amp;"GVzd3dkVUIySnl2Ty1PX1pfLWpfWUU3TlYzU3lMNFpv?oc=5")</f>
        <v>https://news.google.com/rss/articles/CBMiswFBVV95cUxOOFZPR0owN2xRRmNnQ1Y5VnpzYmxzRWdHVC1RSlZCSUlrOHFMM0lDaktZZFg2eG5oOU5VN1g4LXViVUFULTBiclpmYm1USUtOOTRvS09wMVdVYnYzZ21kZ1huMzJzV05ldmdqUkRoNUxOZDdMVDRPajNJclJzcjBMRFdsb00yMFIzX180VWJ6VlFQRUtGdTh0ZkkzYlNEcnRnYkRiU2ZkQ1hJYnFzTkNOd0ZhWdIBxwFBVV95cUxPc1lpSy01S1VmU01uTDhZYjRaYVhOc000YzhfUXUySlh6NjhhdFFZaVprdkE0dzY5TmVQV0dMcm9nWnRjRlhYNTFfb2xNaXRzMDNyYjlTd21IWnY3V2MxMFdMZmcxczkzWGtmV3Bzel9KbDF5ZFhwUDBVakJRNDZvR0dKMWV0ZUhhLWZTbzNYVHRWaHYtVTNSSlhVZ09FTXRIdzQyQ2x6bGVzd3dkVUIySnl2Ty1PX1pfLWpfWUU3TlYzU3lMNFpv?oc=5</v>
      </c>
      <c r="E21" s="5" t="str">
        <f>IFERROR(__xludf.DUMMYFUNCTION("""COMPUTED_VALUE"""),"Working Iowa: Univ. of Iowa headshot photo booth helps students put best 
face forward  KCRG")</f>
        <v>Working Iowa: Univ. of Iowa headshot photo booth helps students put best 
face forward  KCRG</v>
      </c>
    </row>
    <row r="22">
      <c r="A22" s="2" t="s">
        <v>3</v>
      </c>
      <c r="B22" s="2" t="s">
        <v>632</v>
      </c>
    </row>
    <row r="23">
      <c r="A23" s="2" t="s">
        <v>7</v>
      </c>
      <c r="B23" s="2" t="s">
        <v>633</v>
      </c>
    </row>
    <row r="24">
      <c r="A24" s="2" t="s">
        <v>16</v>
      </c>
      <c r="B24" s="2" t="s">
        <v>634</v>
      </c>
    </row>
    <row r="25">
      <c r="A25" s="2" t="s">
        <v>10</v>
      </c>
      <c r="B25" s="2" t="s">
        <v>635</v>
      </c>
    </row>
    <row r="26">
      <c r="A26" s="2" t="s">
        <v>13</v>
      </c>
      <c r="B26" s="2" t="s">
        <v>636</v>
      </c>
    </row>
    <row r="27">
      <c r="A27" s="2" t="s">
        <v>24</v>
      </c>
      <c r="B27" s="2" t="s">
        <v>637</v>
      </c>
    </row>
    <row r="28">
      <c r="A28" s="2" t="s">
        <v>54</v>
      </c>
      <c r="B28" s="2" t="s">
        <v>638</v>
      </c>
    </row>
    <row r="29">
      <c r="A29" s="2" t="s">
        <v>54</v>
      </c>
      <c r="B29" s="2" t="s">
        <v>639</v>
      </c>
    </row>
  </sheetData>
  <hyperlinks>
    <hyperlink r:id="rId1" ref="A1"/>
    <hyperlink r:id="rId2" ref="D3"/>
    <hyperlink r:id="rId3" ref="D4"/>
    <hyperlink r:id="rId4" ref="D5"/>
    <hyperlink r:id="rId5" ref="D6"/>
    <hyperlink r:id="rId6" ref="D7"/>
    <hyperlink r:id="rId7" ref="D8"/>
    <hyperlink r:id="rId8" ref="D9"/>
    <hyperlink r:id="rId9" ref="D10"/>
    <hyperlink r:id="rId10" ref="D11"/>
    <hyperlink r:id="rId11" ref="D12"/>
    <hyperlink r:id="rId12" ref="D13"/>
    <hyperlink r:id="rId13" ref="D14"/>
    <hyperlink r:id="rId14" ref="D15"/>
    <hyperlink r:id="rId15" ref="D16"/>
    <hyperlink r:id="rId16" ref="D17"/>
    <hyperlink r:id="rId17" ref="D18"/>
    <hyperlink r:id="rId18" ref="D19"/>
    <hyperlink r:id="rId19" ref="D20"/>
    <hyperlink r:id="rId20" ref="D21"/>
  </hyperlinks>
  <drawing r:id="rId21"/>
</worksheet>
</file>